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参加申込書" sheetId="1" r:id="rId1"/>
    <sheet name="参加料" sheetId="2" r:id="rId2"/>
    <sheet name="九州総合" sheetId="3" state="hidden" r:id="rId3"/>
  </sheets>
  <definedNames>
    <definedName name="_xlnm.Print_Area" localSheetId="2">'九州総合'!$A$1:$BU$44,'九州総合'!$A$101:$BU$144</definedName>
    <definedName name="_xlnm.Print_Area" localSheetId="0">'参加申込書'!$A$1:$O$42</definedName>
    <definedName name="_xlnm.Print_Area" localSheetId="1">'参加料'!$A$1:$M$39</definedName>
    <definedName name="印刷範囲２">'九州総合'!$A$101:$BU$144</definedName>
    <definedName name="混合Ｄ">'参加申込書'!$Z$8:$Z$28</definedName>
    <definedName name="種目1">'参加申込書'!$U$8:$U$10</definedName>
    <definedName name="種目2">'参加申込書'!$V$8:$V$9</definedName>
    <definedName name="種目3">'参加申込書'!$W$8:$W$10</definedName>
    <definedName name="女子Ｄ">'参加申込書'!$Y$8:$Y$28</definedName>
    <definedName name="女子Ｓ">'参加申込書'!$AB$8:$AB$28</definedName>
    <definedName name="男子Ｄ">'参加申込書'!$X$8:$X$28</definedName>
    <definedName name="男子Ｓ">'参加申込書'!$AA$8:$AA$28</definedName>
  </definedNames>
  <calcPr fullCalcOnLoad="1"/>
</workbook>
</file>

<file path=xl/comments1.xml><?xml version="1.0" encoding="utf-8"?>
<comments xmlns="http://schemas.openxmlformats.org/spreadsheetml/2006/main">
  <authors>
    <author>hiraokateruhiro</author>
  </authors>
  <commentList>
    <comment ref="F7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0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1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1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2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2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3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4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5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6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6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7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7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8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39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40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40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男子Ｄは　1～20
女子Ｄは21～40
を入力してください。</t>
        </r>
      </text>
    </comment>
    <comment ref="H41" authorId="0">
      <text>
        <r>
          <rPr>
            <b/>
            <sz val="9"/>
            <rFont val="ＭＳ Ｐゴシック"/>
            <family val="3"/>
          </rPr>
          <t>混合Ｄは41～60
を入力してください。</t>
        </r>
      </text>
    </comment>
    <comment ref="J41" authorId="0">
      <text>
        <r>
          <rPr>
            <b/>
            <sz val="9"/>
            <rFont val="ＭＳ Ｐゴシック"/>
            <family val="3"/>
          </rPr>
          <t>男子Ｓは61～80
女子Ｓは81～100
を入力してください。</t>
        </r>
      </text>
    </comment>
    <comment ref="O7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9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0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7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8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19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20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28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29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0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1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2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3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4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5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6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7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8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39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40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  <comment ref="O41" authorId="0">
      <text>
        <r>
          <rPr>
            <b/>
            <sz val="9"/>
            <rFont val="ＭＳ Ｐゴシック"/>
            <family val="3"/>
          </rPr>
          <t>※県内のランキングを考慮した上で記入をお願いします。
※県をまたいで組んだ県外ペアは備考欄に県名も記入のこと。</t>
        </r>
      </text>
    </comment>
  </commentList>
</comments>
</file>

<file path=xl/comments3.xml><?xml version="1.0" encoding="utf-8"?>
<comments xmlns="http://schemas.openxmlformats.org/spreadsheetml/2006/main">
  <authors>
    <author> 平岡</author>
  </authors>
  <commentList>
    <comment ref="BH35" authorId="0">
      <text>
        <r>
          <rPr>
            <b/>
            <sz val="9"/>
            <rFont val="ＭＳ Ｐゴシック"/>
            <family val="3"/>
          </rPr>
          <t>生徒の氏名を記入してください。</t>
        </r>
      </text>
    </comment>
  </commentList>
</comments>
</file>

<file path=xl/sharedStrings.xml><?xml version="1.0" encoding="utf-8"?>
<sst xmlns="http://schemas.openxmlformats.org/spreadsheetml/2006/main" count="214" uniqueCount="131">
  <si>
    <t>単</t>
  </si>
  <si>
    <t>男子</t>
  </si>
  <si>
    <t>名</t>
  </si>
  <si>
    <t>女子</t>
  </si>
  <si>
    <t>計</t>
  </si>
  <si>
    <t>組</t>
  </si>
  <si>
    <t>ｘ３０００円＝</t>
  </si>
  <si>
    <t>ｘ６０００円＝</t>
  </si>
  <si>
    <t>男子複</t>
  </si>
  <si>
    <t>女子複</t>
  </si>
  <si>
    <t>混合複男子</t>
  </si>
  <si>
    <t>混合複女子</t>
  </si>
  <si>
    <t>上記のとおり、参加を申し込みます。</t>
  </si>
  <si>
    <t>自県同志の複</t>
  </si>
  <si>
    <t>自県同志の混合複</t>
  </si>
  <si>
    <t>円</t>
  </si>
  <si>
    <t>振込先口座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</si>
  <si>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</si>
  <si>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総    計</t>
  </si>
  <si>
    <t>No</t>
  </si>
  <si>
    <t>県をまたいでの複の自県
出場者数</t>
  </si>
  <si>
    <t>平成２8年　　　　　月　　　　　日</t>
  </si>
  <si>
    <t>氏</t>
  </si>
  <si>
    <t>第６3回全九州総合バドミントン選手権大会　参加申込書</t>
  </si>
  <si>
    <t>No（</t>
  </si>
  <si>
    <t>）</t>
  </si>
  <si>
    <t>氏</t>
  </si>
  <si>
    <t>名</t>
  </si>
  <si>
    <t>ふりがな</t>
  </si>
  <si>
    <t>生年月日
（西暦）</t>
  </si>
  <si>
    <t>年齢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</si>
  <si>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</si>
  <si>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日本協会
登録番号</t>
  </si>
  <si>
    <t>複</t>
  </si>
  <si>
    <t>単</t>
  </si>
  <si>
    <t>ﾀﾞﾌﾞﾙｽ</t>
  </si>
  <si>
    <t>混合</t>
  </si>
  <si>
    <t>ｼﾝｸﾞﾙｽ</t>
  </si>
  <si>
    <t>個　　人　　戦</t>
  </si>
  <si>
    <t>種目1</t>
  </si>
  <si>
    <t>種目2</t>
  </si>
  <si>
    <t>男子Ｄ</t>
  </si>
  <si>
    <t>女子Ｄ</t>
  </si>
  <si>
    <t>混合Ｄ</t>
  </si>
  <si>
    <t>種目3</t>
  </si>
  <si>
    <t>男子Ｓ</t>
  </si>
  <si>
    <t>女子Ｓ</t>
  </si>
  <si>
    <r>
      <t xml:space="preserve">備考
</t>
    </r>
    <r>
      <rPr>
        <sz val="6"/>
        <rFont val="HG丸ｺﾞｼｯｸM-PRO"/>
        <family val="3"/>
      </rPr>
      <t>県内ランキング</t>
    </r>
  </si>
  <si>
    <t>参加申込書</t>
  </si>
  <si>
    <t>男子</t>
  </si>
  <si>
    <t>女子</t>
  </si>
  <si>
    <t>団体戦名</t>
  </si>
  <si>
    <t>番号</t>
  </si>
  <si>
    <t>選手名</t>
  </si>
  <si>
    <t>ふりがな
（姓のみ）</t>
  </si>
  <si>
    <t>団体戦</t>
  </si>
  <si>
    <t>区分</t>
  </si>
  <si>
    <t>種目１</t>
  </si>
  <si>
    <t>種目２</t>
  </si>
  <si>
    <t>Ｄ</t>
  </si>
  <si>
    <t>Ｓ</t>
  </si>
  <si>
    <t>○</t>
  </si>
  <si>
    <t>Ｄ</t>
  </si>
  <si>
    <t>Ｓ</t>
  </si>
  <si>
    <t>A</t>
  </si>
  <si>
    <t>B</t>
  </si>
  <si>
    <t>C</t>
  </si>
  <si>
    <t>D</t>
  </si>
  <si>
    <t>E</t>
  </si>
  <si>
    <t>F</t>
  </si>
  <si>
    <t>2枚目の作成</t>
  </si>
  <si>
    <t>例1</t>
  </si>
  <si>
    <t>鹿児島</t>
  </si>
  <si>
    <t>太郎</t>
  </si>
  <si>
    <t>かごしま（た）</t>
  </si>
  <si>
    <t>○</t>
  </si>
  <si>
    <t>例2</t>
  </si>
  <si>
    <t>次郎</t>
  </si>
  <si>
    <t>かごしま（じ）</t>
  </si>
  <si>
    <t>A</t>
  </si>
  <si>
    <t>監　　督</t>
  </si>
  <si>
    <t>コーチ</t>
  </si>
  <si>
    <t>マネージャー</t>
  </si>
  <si>
    <t>※　今年度より登録費は指定の口座に振り込み，「振込金受領書」の写しを必ず同封してください。</t>
  </si>
  <si>
    <t>ふりがな
（姓のみ）</t>
  </si>
  <si>
    <t>学年</t>
  </si>
  <si>
    <t>かごしま（た）</t>
  </si>
  <si>
    <t>○</t>
  </si>
  <si>
    <t>かごしま（じ）</t>
  </si>
  <si>
    <t>A</t>
  </si>
  <si>
    <t>コーチ</t>
  </si>
  <si>
    <t>マネージャー</t>
  </si>
  <si>
    <t>※　「振込金受領書」の写しは必ず同封してください。</t>
  </si>
  <si>
    <t>※　上記の参加申込書のデータを</t>
  </si>
  <si>
    <t>に送付してください。（最新版をダウンロードして使用すること）</t>
  </si>
  <si>
    <t>※　今大会に関する問い合わせ先は</t>
  </si>
  <si>
    <t>です。何かあれば連絡をお願いします。</t>
  </si>
  <si>
    <t>上記の者は本校の生徒で、標記大会に出場することを認めます。</t>
  </si>
  <si>
    <t>平成</t>
  </si>
  <si>
    <t>年</t>
  </si>
  <si>
    <t>月</t>
  </si>
  <si>
    <t>日</t>
  </si>
  <si>
    <t>学校</t>
  </si>
  <si>
    <t>校長</t>
  </si>
  <si>
    <t>印</t>
  </si>
  <si>
    <t>個人戦</t>
  </si>
  <si>
    <t>種目</t>
  </si>
  <si>
    <t>複</t>
  </si>
  <si>
    <t>所属</t>
  </si>
  <si>
    <t>混合</t>
  </si>
  <si>
    <t>ふりがな</t>
  </si>
  <si>
    <t>九州総合</t>
  </si>
  <si>
    <t>※県内のランキングを考慮した上で記入をお願いします。
※県をまたいで組んだ県外ペアは備考欄に県名も記入のこと。</t>
  </si>
  <si>
    <t>㊞</t>
  </si>
  <si>
    <t>（口座番号）</t>
  </si>
  <si>
    <t>（口座名）　　</t>
  </si>
  <si>
    <t>携帯</t>
  </si>
  <si>
    <t>預金</t>
  </si>
  <si>
    <t>電話</t>
  </si>
  <si>
    <t>（　自宅　・　勤務先　）</t>
  </si>
  <si>
    <t>住所　 〒</t>
  </si>
  <si>
    <t>申込責任者</t>
  </si>
  <si>
    <t>都道府県</t>
  </si>
  <si>
    <t>鹿児島</t>
  </si>
  <si>
    <t>本店営業部</t>
  </si>
  <si>
    <t>普通</t>
  </si>
  <si>
    <t>鹿児島県</t>
  </si>
  <si>
    <t>銀行</t>
  </si>
  <si>
    <t>内木場　裕（うちこば　ゆたか）</t>
  </si>
  <si>
    <t>１８５３６５０</t>
  </si>
  <si>
    <t>振込手数料は各自で対応して下さい。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</si>
</sst>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</numFmts>
  <fonts count="76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name val="ＭＳ Ｐゴシック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HG丸ｺﾞｼｯｸM-PRO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明朝"/>
      <family val="1"/>
    </font>
    <font>
      <b/>
      <sz val="11"/>
      <color indexed="9"/>
      <name val="ＭＳ Ｐゴシック"/>
      <family val="3"/>
    </font>
    <font>
      <sz val="24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14"/>
      <color indexed="9"/>
      <name val="ＭＳ Ｐゴシック"/>
      <family val="3"/>
    </font>
    <font>
      <sz val="10"/>
      <color indexed="9"/>
      <name val="ＭＳ Ｐ明朝"/>
      <family val="1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HG丸ｺﾞｼｯｸM-PRO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sz val="11"/>
      <color theme="0"/>
      <name val="ＭＳ Ｐ明朝"/>
      <family val="1"/>
    </font>
    <font>
      <b/>
      <sz val="11"/>
      <color theme="0"/>
      <name val="ＭＳ Ｐゴシック"/>
      <family val="3"/>
    </font>
    <font>
      <sz val="24"/>
      <color rgb="FFFF0000"/>
      <name val="ＭＳ Ｐゴシック"/>
      <family val="3"/>
    </font>
    <font>
      <sz val="22"/>
      <color rgb="FFFF0000"/>
      <name val="ＭＳ Ｐゴシック"/>
      <family val="3"/>
    </font>
    <font>
      <b/>
      <sz val="14"/>
      <color theme="0"/>
      <name val="ＭＳ Ｐゴシック"/>
      <family val="3"/>
    </font>
    <font>
      <sz val="10"/>
      <color theme="0"/>
      <name val="ＭＳ Ｐ明朝"/>
      <family val="1"/>
    </font>
    <font>
      <sz val="11"/>
      <name val="Trebuchet MS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/>
      <right style="double"/>
      <top style="double"/>
      <bottom style="double"/>
    </border>
    <border>
      <left/>
      <right style="hair"/>
      <top style="double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/>
      <right/>
      <top/>
      <bottom style="medium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shrinkToFit="1"/>
    </xf>
    <xf numFmtId="0" fontId="67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left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6" fillId="32" borderId="0" xfId="0" applyFont="1" applyFill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5" fillId="0" borderId="0" xfId="61" applyFont="1">
      <alignment vertical="center"/>
      <protection/>
    </xf>
    <xf numFmtId="0" fontId="17" fillId="0" borderId="0" xfId="61" applyFont="1" applyFill="1" applyBorder="1" applyAlignment="1" applyProtection="1">
      <alignment horizontal="distributed" vertical="center" shrinkToFit="1"/>
      <protection locked="0"/>
    </xf>
    <xf numFmtId="0" fontId="18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15" fillId="0" borderId="0" xfId="61" applyFont="1" applyAlignment="1" applyProtection="1">
      <alignment horizontal="center" vertical="center"/>
      <protection/>
    </xf>
    <xf numFmtId="0" fontId="15" fillId="0" borderId="0" xfId="61" applyFont="1" applyProtection="1">
      <alignment vertical="center"/>
      <protection/>
    </xf>
    <xf numFmtId="0" fontId="14" fillId="0" borderId="0" xfId="61" applyFont="1" applyFill="1" applyBorder="1" applyAlignment="1" applyProtection="1">
      <alignment horizontal="center" vertical="center" shrinkToFit="1"/>
      <protection/>
    </xf>
    <xf numFmtId="0" fontId="15" fillId="0" borderId="0" xfId="61" applyFont="1" applyFill="1" applyBorder="1">
      <alignment vertical="center"/>
      <protection/>
    </xf>
    <xf numFmtId="0" fontId="14" fillId="0" borderId="0" xfId="61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left" vertical="center" shrinkToFit="1"/>
      <protection/>
    </xf>
    <xf numFmtId="0" fontId="14" fillId="0" borderId="0" xfId="61" applyFont="1" applyFill="1" applyBorder="1" applyAlignment="1" applyProtection="1">
      <alignment horizontal="left" vertical="center"/>
      <protection/>
    </xf>
    <xf numFmtId="0" fontId="14" fillId="0" borderId="0" xfId="61" applyFont="1" applyProtection="1">
      <alignment vertical="center"/>
      <protection/>
    </xf>
    <xf numFmtId="0" fontId="15" fillId="0" borderId="0" xfId="61" applyFont="1" applyBorder="1" applyAlignment="1" applyProtection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68" fillId="0" borderId="0" xfId="61" applyFont="1">
      <alignment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Protection="1">
      <alignment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0" fontId="68" fillId="0" borderId="0" xfId="61" applyFont="1" applyFill="1" applyBorder="1">
      <alignment vertical="center"/>
      <protection/>
    </xf>
    <xf numFmtId="0" fontId="68" fillId="0" borderId="0" xfId="61" applyFont="1" applyFill="1" applyBorder="1" applyProtection="1">
      <alignment vertical="center"/>
      <protection/>
    </xf>
    <xf numFmtId="0" fontId="68" fillId="0" borderId="0" xfId="61" applyFont="1" applyFill="1" applyBorder="1" applyAlignment="1" applyProtection="1">
      <alignment horizontal="center" vertical="center"/>
      <protection/>
    </xf>
    <xf numFmtId="0" fontId="68" fillId="0" borderId="0" xfId="61" applyFont="1" applyFill="1" applyBorder="1" applyAlignment="1" applyProtection="1">
      <alignment horizontal="right" vertical="center"/>
      <protection/>
    </xf>
    <xf numFmtId="0" fontId="69" fillId="0" borderId="0" xfId="61" applyFont="1" applyFill="1" applyBorder="1" applyAlignment="1" applyProtection="1">
      <alignment horizontal="center" vertical="center"/>
      <protection/>
    </xf>
    <xf numFmtId="0" fontId="68" fillId="0" borderId="0" xfId="61" applyFont="1" applyFill="1" applyBorder="1" applyAlignment="1" applyProtection="1">
      <alignment horizontal="left" vertical="center"/>
      <protection/>
    </xf>
    <xf numFmtId="0" fontId="15" fillId="0" borderId="0" xfId="61" applyFont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8" fillId="0" borderId="0" xfId="61" applyFont="1" applyFill="1" applyBorder="1" applyAlignment="1" applyProtection="1">
      <alignment horizontal="right" vertical="center"/>
      <protection/>
    </xf>
    <xf numFmtId="0" fontId="18" fillId="0" borderId="0" xfId="61" applyFont="1" applyFill="1" applyBorder="1" applyAlignment="1" applyProtection="1">
      <alignment horizontal="center" vertical="center"/>
      <protection locked="0"/>
    </xf>
    <xf numFmtId="0" fontId="18" fillId="0" borderId="0" xfId="61" applyFont="1" applyFill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horizontal="center" vertical="center" shrinkToFit="1"/>
      <protection/>
    </xf>
    <xf numFmtId="0" fontId="18" fillId="0" borderId="0" xfId="43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18" fillId="0" borderId="0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Protection="1">
      <alignment vertical="center"/>
      <protection/>
    </xf>
    <xf numFmtId="0" fontId="15" fillId="0" borderId="0" xfId="61" applyNumberFormat="1" applyFont="1" applyFill="1" applyBorder="1" applyAlignment="1" applyProtection="1">
      <alignment horizontal="center" vertical="center"/>
      <protection/>
    </xf>
    <xf numFmtId="0" fontId="68" fillId="0" borderId="0" xfId="61" applyFont="1" applyFill="1">
      <alignment vertical="center"/>
      <protection/>
    </xf>
    <xf numFmtId="0" fontId="68" fillId="0" borderId="0" xfId="61" applyFont="1" applyFill="1" applyAlignment="1">
      <alignment vertical="top" wrapText="1"/>
      <protection/>
    </xf>
    <xf numFmtId="0" fontId="15" fillId="6" borderId="10" xfId="61" applyFont="1" applyFill="1" applyBorder="1" applyAlignment="1">
      <alignment horizontal="center" vertical="center"/>
      <protection/>
    </xf>
    <xf numFmtId="0" fontId="15" fillId="6" borderId="0" xfId="61" applyFont="1" applyFill="1">
      <alignment vertical="center"/>
      <protection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 shrinkToFit="1"/>
    </xf>
    <xf numFmtId="0" fontId="8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left" vertical="top" wrapText="1" shrinkToFit="1"/>
    </xf>
    <xf numFmtId="0" fontId="11" fillId="0" borderId="29" xfId="0" applyFont="1" applyFill="1" applyBorder="1" applyAlignment="1">
      <alignment horizontal="left" vertical="top" shrinkToFit="1"/>
    </xf>
    <xf numFmtId="0" fontId="70" fillId="0" borderId="0" xfId="0" applyFont="1" applyAlignment="1">
      <alignment horizontal="center" vertical="center" wrapText="1" shrinkToFit="1"/>
    </xf>
    <xf numFmtId="0" fontId="71" fillId="0" borderId="0" xfId="0" applyFont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32" borderId="0" xfId="0" applyFont="1" applyFill="1" applyAlignment="1">
      <alignment horizontal="center" shrinkToFi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7" fillId="7" borderId="25" xfId="0" applyFont="1" applyFill="1" applyBorder="1" applyAlignment="1">
      <alignment horizontal="center" vertical="center" shrinkToFit="1"/>
    </xf>
    <xf numFmtId="0" fontId="69" fillId="0" borderId="0" xfId="61" applyFont="1" applyFill="1" applyBorder="1" applyAlignment="1" applyProtection="1">
      <alignment horizontal="right" vertical="center" shrinkToFit="1"/>
      <protection/>
    </xf>
    <xf numFmtId="0" fontId="68" fillId="0" borderId="0" xfId="61" applyFont="1" applyFill="1" applyBorder="1" applyAlignment="1" applyProtection="1">
      <alignment horizontal="left" vertical="center"/>
      <protection/>
    </xf>
    <xf numFmtId="0" fontId="68" fillId="0" borderId="0" xfId="61" applyFont="1" applyFill="1" applyBorder="1" applyAlignment="1" applyProtection="1">
      <alignment horizontal="center" vertical="center"/>
      <protection/>
    </xf>
    <xf numFmtId="0" fontId="72" fillId="0" borderId="0" xfId="61" applyFont="1" applyFill="1" applyBorder="1" applyAlignment="1" applyProtection="1">
      <alignment horizontal="center" vertical="center"/>
      <protection/>
    </xf>
    <xf numFmtId="0" fontId="68" fillId="0" borderId="0" xfId="61" applyFont="1" applyFill="1" applyBorder="1" applyAlignment="1" applyProtection="1">
      <alignment/>
      <protection/>
    </xf>
    <xf numFmtId="0" fontId="68" fillId="0" borderId="0" xfId="61" applyFont="1" applyFill="1" applyBorder="1" applyAlignment="1" applyProtection="1">
      <alignment horizontal="right" vertical="center"/>
      <protection/>
    </xf>
    <xf numFmtId="0" fontId="69" fillId="0" borderId="0" xfId="61" applyFont="1" applyFill="1" applyBorder="1" applyAlignment="1" applyProtection="1">
      <alignment horizontal="center" vertical="center"/>
      <protection/>
    </xf>
    <xf numFmtId="0" fontId="68" fillId="0" borderId="0" xfId="61" applyFont="1" applyFill="1" applyBorder="1" applyProtection="1">
      <alignment vertical="center"/>
      <protection/>
    </xf>
    <xf numFmtId="0" fontId="73" fillId="0" borderId="0" xfId="61" applyFont="1" applyFill="1" applyBorder="1" applyAlignment="1" applyProtection="1">
      <alignment horizontal="left" vertical="center" shrinkToFit="1"/>
      <protection/>
    </xf>
    <xf numFmtId="0" fontId="66" fillId="0" borderId="0" xfId="61" applyFont="1" applyFill="1" applyBorder="1" applyAlignment="1">
      <alignment horizontal="center" vertical="center" shrinkToFit="1"/>
      <protection/>
    </xf>
    <xf numFmtId="0" fontId="66" fillId="0" borderId="0" xfId="43" applyFont="1" applyFill="1" applyBorder="1" applyAlignment="1" applyProtection="1">
      <alignment horizontal="center" vertical="center" shrinkToFit="1"/>
      <protection/>
    </xf>
    <xf numFmtId="0" fontId="68" fillId="0" borderId="0" xfId="61" applyFont="1" applyFill="1" applyBorder="1" applyAlignment="1" applyProtection="1">
      <alignment horizontal="center" vertical="center" shrinkToFit="1"/>
      <protection/>
    </xf>
    <xf numFmtId="0" fontId="72" fillId="0" borderId="0" xfId="61" applyFont="1" applyFill="1" applyBorder="1" applyAlignment="1" applyProtection="1">
      <alignment horizontal="center" vertical="center" shrinkToFit="1"/>
      <protection/>
    </xf>
    <xf numFmtId="0" fontId="68" fillId="0" borderId="0" xfId="61" applyFont="1" applyFill="1" applyBorder="1" applyAlignment="1">
      <alignment horizontal="center" vertical="center" shrinkToFit="1"/>
      <protection/>
    </xf>
    <xf numFmtId="0" fontId="68" fillId="0" borderId="0" xfId="61" applyFont="1" applyFill="1" applyBorder="1" applyAlignment="1" applyProtection="1">
      <alignment horizontal="left" vertical="center" shrinkToFit="1"/>
      <protection/>
    </xf>
    <xf numFmtId="0" fontId="66" fillId="0" borderId="0" xfId="61" applyFont="1" applyFill="1" applyBorder="1" applyAlignment="1" applyProtection="1">
      <alignment horizontal="center" vertical="center" shrinkToFit="1"/>
      <protection/>
    </xf>
    <xf numFmtId="0" fontId="69" fillId="0" borderId="0" xfId="61" applyFont="1" applyFill="1" applyBorder="1" applyAlignment="1" applyProtection="1">
      <alignment horizontal="center" vertical="center" shrinkToFit="1"/>
      <protection locked="0"/>
    </xf>
    <xf numFmtId="0" fontId="69" fillId="0" borderId="0" xfId="61" applyFont="1" applyFill="1" applyBorder="1" applyAlignment="1" applyProtection="1">
      <alignment horizontal="center" vertical="center" shrinkToFit="1"/>
      <protection/>
    </xf>
    <xf numFmtId="0" fontId="69" fillId="0" borderId="0" xfId="61" applyFont="1" applyFill="1" applyBorder="1" applyAlignment="1" applyProtection="1">
      <alignment horizontal="left" vertical="center" shrinkToFit="1"/>
      <protection/>
    </xf>
    <xf numFmtId="0" fontId="69" fillId="0" borderId="0" xfId="61" applyFont="1" applyFill="1" applyBorder="1" applyAlignment="1" applyProtection="1">
      <alignment horizontal="left" vertical="center" shrinkToFit="1"/>
      <protection locked="0"/>
    </xf>
    <xf numFmtId="0" fontId="20" fillId="0" borderId="10" xfId="61" applyFont="1" applyFill="1" applyBorder="1" applyAlignment="1" applyProtection="1">
      <alignment horizontal="center" vertical="center" shrinkToFit="1"/>
      <protection locked="0"/>
    </xf>
    <xf numFmtId="0" fontId="20" fillId="7" borderId="10" xfId="61" applyFont="1" applyFill="1" applyBorder="1" applyAlignment="1" applyProtection="1">
      <alignment horizontal="center" vertical="center" shrinkToFit="1"/>
      <protection/>
    </xf>
    <xf numFmtId="0" fontId="15" fillId="0" borderId="10" xfId="61" applyFont="1" applyFill="1" applyBorder="1" applyAlignment="1" applyProtection="1">
      <alignment horizontal="center" vertical="center"/>
      <protection/>
    </xf>
    <xf numFmtId="0" fontId="20" fillId="34" borderId="10" xfId="61" applyFont="1" applyFill="1" applyBorder="1" applyAlignment="1" applyProtection="1">
      <alignment horizontal="center" vertical="center" shrinkToFit="1"/>
      <protection locked="0"/>
    </xf>
    <xf numFmtId="0" fontId="20" fillId="0" borderId="10" xfId="61" applyFont="1" applyFill="1" applyBorder="1" applyAlignment="1" applyProtection="1">
      <alignment horizontal="center" vertical="center" shrinkToFit="1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20" fillId="0" borderId="0" xfId="61" applyNumberFormat="1" applyFont="1" applyFill="1" applyBorder="1" applyAlignment="1" applyProtection="1">
      <alignment horizontal="center" vertical="center" shrinkToFit="1"/>
      <protection/>
    </xf>
    <xf numFmtId="0" fontId="15" fillId="0" borderId="10" xfId="61" applyFont="1" applyFill="1" applyBorder="1" applyAlignment="1" applyProtection="1">
      <alignment horizontal="center" vertical="center" textRotation="255"/>
      <protection/>
    </xf>
    <xf numFmtId="0" fontId="2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 shrinkToFit="1"/>
      <protection/>
    </xf>
    <xf numFmtId="0" fontId="15" fillId="0" borderId="0" xfId="61" applyNumberFormat="1" applyFont="1" applyFill="1" applyBorder="1" applyAlignment="1" applyProtection="1">
      <alignment horizontal="center" vertical="center"/>
      <protection/>
    </xf>
    <xf numFmtId="0" fontId="15" fillId="0" borderId="0" xfId="61" applyNumberFormat="1" applyFont="1" applyFill="1" applyBorder="1" applyAlignment="1" applyProtection="1">
      <alignment horizontal="left" vertical="center"/>
      <protection/>
    </xf>
    <xf numFmtId="0" fontId="20" fillId="0" borderId="0" xfId="61" applyNumberFormat="1" applyFont="1" applyFill="1" applyBorder="1" applyAlignment="1" applyProtection="1">
      <alignment horizontal="left" vertical="center" shrinkToFit="1"/>
      <protection/>
    </xf>
    <xf numFmtId="0" fontId="15" fillId="0" borderId="0" xfId="61" applyNumberFormat="1" applyFont="1" applyFill="1" applyBorder="1" applyAlignment="1" applyProtection="1">
      <alignment horizontal="distributed" vertical="center"/>
      <protection/>
    </xf>
    <xf numFmtId="0" fontId="20" fillId="0" borderId="0" xfId="61" applyNumberFormat="1" applyFont="1" applyFill="1" applyBorder="1" applyAlignment="1" applyProtection="1">
      <alignment horizontal="left" vertical="center" indent="1" shrinkToFit="1"/>
      <protection/>
    </xf>
    <xf numFmtId="0" fontId="17" fillId="0" borderId="0" xfId="61" applyNumberFormat="1" applyFont="1" applyFill="1" applyBorder="1" applyAlignment="1" applyProtection="1">
      <alignment horizontal="center" vertical="center" shrinkToFit="1"/>
      <protection/>
    </xf>
    <xf numFmtId="0" fontId="15" fillId="0" borderId="0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distributed" vertical="center" wrapText="1"/>
      <protection/>
    </xf>
    <xf numFmtId="0" fontId="17" fillId="0" borderId="0" xfId="61" applyFont="1" applyFill="1" applyBorder="1" applyAlignment="1" applyProtection="1">
      <alignment horizontal="left" vertical="center" indent="1" shrinkToFit="1"/>
      <protection/>
    </xf>
    <xf numFmtId="0" fontId="17" fillId="0" borderId="0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0" fontId="72" fillId="0" borderId="0" xfId="43" applyFont="1" applyFill="1" applyBorder="1" applyAlignment="1" applyProtection="1">
      <alignment horizontal="center" vertical="center"/>
      <protection/>
    </xf>
    <xf numFmtId="0" fontId="18" fillId="0" borderId="0" xfId="61" applyFont="1" applyFill="1" applyBorder="1" applyAlignment="1" applyProtection="1">
      <alignment horizontal="right" vertical="center"/>
      <protection/>
    </xf>
    <xf numFmtId="0" fontId="18" fillId="0" borderId="0" xfId="61" applyFont="1" applyFill="1" applyBorder="1" applyAlignment="1" applyProtection="1">
      <alignment horizontal="center" vertical="center"/>
      <protection/>
    </xf>
    <xf numFmtId="0" fontId="18" fillId="0" borderId="0" xfId="61" applyFont="1" applyFill="1" applyBorder="1" applyAlignment="1" applyProtection="1">
      <alignment vertical="center"/>
      <protection/>
    </xf>
    <xf numFmtId="0" fontId="15" fillId="0" borderId="0" xfId="61" applyFont="1" applyFill="1" applyBorder="1" applyProtection="1">
      <alignment vertical="center"/>
      <protection/>
    </xf>
    <xf numFmtId="0" fontId="17" fillId="0" borderId="0" xfId="61" applyFont="1" applyFill="1" applyBorder="1" applyAlignment="1" applyProtection="1">
      <alignment horizontal="distributed" vertical="center" shrinkToFit="1"/>
      <protection locked="0"/>
    </xf>
    <xf numFmtId="0" fontId="18" fillId="0" borderId="0" xfId="61" applyFont="1" applyFill="1" applyBorder="1" applyAlignment="1" applyProtection="1">
      <alignment horizontal="left" vertical="center"/>
      <protection/>
    </xf>
    <xf numFmtId="0" fontId="20" fillId="0" borderId="0" xfId="61" applyFont="1" applyFill="1" applyBorder="1" applyAlignment="1" applyProtection="1">
      <alignment horizontal="center" vertical="center"/>
      <protection locked="0"/>
    </xf>
    <xf numFmtId="0" fontId="15" fillId="0" borderId="0" xfId="61" applyFont="1" applyFill="1" applyBorder="1">
      <alignment vertical="center"/>
      <protection/>
    </xf>
    <xf numFmtId="0" fontId="20" fillId="0" borderId="0" xfId="61" applyFont="1" applyFill="1" applyBorder="1" applyAlignment="1" applyProtection="1">
      <alignment horizontal="right" vertical="center" shrinkToFit="1"/>
      <protection locked="0"/>
    </xf>
    <xf numFmtId="0" fontId="15" fillId="0" borderId="0" xfId="61" applyFont="1" applyFill="1" applyBorder="1" applyAlignment="1">
      <alignment horizontal="left" vertical="center"/>
      <protection/>
    </xf>
    <xf numFmtId="0" fontId="17" fillId="0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left" vertical="center" shrinkToFit="1"/>
      <protection/>
    </xf>
    <xf numFmtId="0" fontId="74" fillId="0" borderId="0" xfId="43" applyFont="1" applyFill="1" applyBorder="1" applyAlignment="1" applyProtection="1">
      <alignment horizontal="center" vertical="center" shrinkToFit="1"/>
      <protection locked="0"/>
    </xf>
    <xf numFmtId="0" fontId="0" fillId="0" borderId="0" xfId="43" applyFont="1" applyFill="1" applyBorder="1" applyAlignment="1" applyProtection="1">
      <alignment horizontal="center" vertical="center" shrinkToFit="1"/>
      <protection locked="0"/>
    </xf>
    <xf numFmtId="0" fontId="15" fillId="0" borderId="0" xfId="61" applyFont="1" applyFill="1" applyBorder="1" applyAlignment="1" applyProtection="1">
      <alignment/>
      <protection/>
    </xf>
    <xf numFmtId="0" fontId="15" fillId="0" borderId="0" xfId="61" applyFont="1" applyFill="1" applyBorder="1" applyAlignment="1">
      <alignment horizontal="right" vertical="center"/>
      <protection/>
    </xf>
    <xf numFmtId="0" fontId="17" fillId="34" borderId="43" xfId="61" applyFont="1" applyFill="1" applyBorder="1" applyAlignment="1" applyProtection="1">
      <alignment horizontal="center" vertical="center" shrinkToFit="1"/>
      <protection locked="0"/>
    </xf>
    <xf numFmtId="0" fontId="0" fillId="0" borderId="44" xfId="61" applyFont="1" applyBorder="1" applyAlignment="1" applyProtection="1">
      <alignment horizontal="center" vertical="center" shrinkToFit="1"/>
      <protection/>
    </xf>
    <xf numFmtId="0" fontId="15" fillId="0" borderId="45" xfId="61" applyFont="1" applyBorder="1" applyAlignment="1">
      <alignment horizontal="center" vertical="center" shrinkToFit="1"/>
      <protection/>
    </xf>
    <xf numFmtId="0" fontId="15" fillId="0" borderId="46" xfId="61" applyFont="1" applyBorder="1" applyAlignment="1">
      <alignment horizontal="center" vertical="center" shrinkToFit="1"/>
      <protection/>
    </xf>
    <xf numFmtId="0" fontId="15" fillId="0" borderId="0" xfId="61" applyFont="1" applyFill="1" applyBorder="1" applyAlignment="1" applyProtection="1">
      <alignment horizontal="center" vertical="center" shrinkToFit="1"/>
      <protection/>
    </xf>
    <xf numFmtId="0" fontId="21" fillId="0" borderId="14" xfId="61" applyFont="1" applyBorder="1" applyAlignment="1" applyProtection="1">
      <alignment horizontal="left" vertical="center" shrinkToFit="1"/>
      <protection/>
    </xf>
    <xf numFmtId="0" fontId="15" fillId="0" borderId="0" xfId="61" applyFont="1" applyBorder="1" applyAlignment="1" applyProtection="1">
      <alignment horizontal="left" vertical="center" shrinkToFit="1"/>
      <protection/>
    </xf>
    <xf numFmtId="0" fontId="15" fillId="0" borderId="43" xfId="61" applyFont="1" applyBorder="1" applyAlignment="1" applyProtection="1">
      <alignment horizontal="center" vertical="center" shrinkToFit="1"/>
      <protection/>
    </xf>
    <xf numFmtId="0" fontId="15" fillId="0" borderId="16" xfId="61" applyFont="1" applyBorder="1" applyAlignment="1">
      <alignment horizontal="center" vertical="center" shrinkToFit="1"/>
      <protection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44" xfId="61" applyFont="1" applyBorder="1" applyAlignment="1" applyProtection="1">
      <alignment horizontal="center" vertical="center" shrinkToFit="1"/>
      <protection/>
    </xf>
    <xf numFmtId="0" fontId="15" fillId="0" borderId="44" xfId="61" applyFont="1" applyBorder="1" applyAlignment="1" applyProtection="1">
      <alignment horizontal="left" vertical="center" shrinkToFit="1"/>
      <protection/>
    </xf>
    <xf numFmtId="0" fontId="15" fillId="0" borderId="45" xfId="61" applyFont="1" applyBorder="1" applyAlignment="1" applyProtection="1">
      <alignment horizontal="left" vertical="center" shrinkToFit="1"/>
      <protection/>
    </xf>
    <xf numFmtId="0" fontId="15" fillId="0" borderId="46" xfId="61" applyFont="1" applyBorder="1" applyAlignment="1" applyProtection="1">
      <alignment horizontal="left" vertical="center" shrinkToFit="1"/>
      <protection/>
    </xf>
    <xf numFmtId="0" fontId="15" fillId="0" borderId="47" xfId="61" applyFont="1" applyBorder="1" applyAlignment="1" applyProtection="1">
      <alignment horizontal="left" vertical="center" shrinkToFit="1"/>
      <protection/>
    </xf>
    <xf numFmtId="0" fontId="15" fillId="0" borderId="48" xfId="61" applyFont="1" applyBorder="1" applyAlignment="1" applyProtection="1">
      <alignment horizontal="center" vertical="center" shrinkToFit="1"/>
      <protection/>
    </xf>
    <xf numFmtId="0" fontId="15" fillId="0" borderId="49" xfId="61" applyFont="1" applyBorder="1" applyAlignment="1" applyProtection="1">
      <alignment horizontal="center" vertical="center" shrinkToFit="1"/>
      <protection/>
    </xf>
    <xf numFmtId="0" fontId="15" fillId="0" borderId="50" xfId="61" applyFont="1" applyBorder="1" applyAlignment="1" applyProtection="1">
      <alignment horizontal="center" vertical="center" shrinkToFit="1"/>
      <protection/>
    </xf>
    <xf numFmtId="0" fontId="15" fillId="0" borderId="43" xfId="61" applyFont="1" applyBorder="1" applyAlignment="1" applyProtection="1">
      <alignment horizontal="left" vertical="center" shrinkToFit="1"/>
      <protection/>
    </xf>
    <xf numFmtId="0" fontId="15" fillId="0" borderId="26" xfId="61" applyFont="1" applyBorder="1" applyAlignment="1" applyProtection="1">
      <alignment horizontal="left" vertical="center" shrinkToFit="1"/>
      <protection/>
    </xf>
    <xf numFmtId="0" fontId="15" fillId="0" borderId="25" xfId="61" applyFont="1" applyBorder="1" applyAlignment="1" applyProtection="1">
      <alignment horizontal="left" vertical="center" shrinkToFit="1"/>
      <protection/>
    </xf>
    <xf numFmtId="0" fontId="15" fillId="0" borderId="27" xfId="61" applyFont="1" applyBorder="1" applyAlignment="1" applyProtection="1">
      <alignment horizontal="left" vertical="center" shrinkToFit="1"/>
      <protection/>
    </xf>
    <xf numFmtId="0" fontId="15" fillId="0" borderId="51" xfId="61" applyFont="1" applyBorder="1" applyAlignment="1" applyProtection="1">
      <alignment horizontal="center" vertical="center" shrinkToFit="1"/>
      <protection/>
    </xf>
    <xf numFmtId="0" fontId="15" fillId="0" borderId="52" xfId="61" applyFont="1" applyBorder="1" applyAlignment="1" applyProtection="1">
      <alignment horizontal="center" vertical="center" shrinkToFit="1"/>
      <protection/>
    </xf>
    <xf numFmtId="0" fontId="15" fillId="0" borderId="53" xfId="61" applyFont="1" applyBorder="1" applyAlignment="1" applyProtection="1">
      <alignment horizontal="center" vertical="center" shrinkToFit="1"/>
      <protection/>
    </xf>
    <xf numFmtId="0" fontId="0" fillId="0" borderId="43" xfId="61" applyFont="1" applyBorder="1" applyAlignment="1" applyProtection="1">
      <alignment horizontal="center" vertical="center" shrinkToFit="1"/>
      <protection/>
    </xf>
    <xf numFmtId="0" fontId="69" fillId="0" borderId="54" xfId="61" applyFont="1" applyFill="1" applyBorder="1" applyAlignment="1" applyProtection="1">
      <alignment horizontal="center" vertical="center" shrinkToFit="1"/>
      <protection locked="0"/>
    </xf>
    <xf numFmtId="0" fontId="72" fillId="0" borderId="0" xfId="43" applyFont="1" applyFill="1" applyAlignment="1" applyProtection="1">
      <alignment horizontal="center" vertical="center"/>
      <protection/>
    </xf>
    <xf numFmtId="0" fontId="15" fillId="0" borderId="10" xfId="61" applyFont="1" applyBorder="1" applyAlignment="1" applyProtection="1">
      <alignment horizontal="center" vertical="center"/>
      <protection/>
    </xf>
    <xf numFmtId="0" fontId="69" fillId="0" borderId="54" xfId="61" applyFont="1" applyBorder="1" applyAlignment="1" applyProtection="1">
      <alignment horizontal="center" vertical="center" shrinkToFit="1"/>
      <protection/>
    </xf>
    <xf numFmtId="0" fontId="20" fillId="7" borderId="11" xfId="61" applyFont="1" applyFill="1" applyBorder="1" applyAlignment="1" applyProtection="1">
      <alignment horizontal="center" vertical="center" shrinkToFit="1"/>
      <protection/>
    </xf>
    <xf numFmtId="0" fontId="20" fillId="7" borderId="42" xfId="61" applyFont="1" applyFill="1" applyBorder="1" applyAlignment="1" applyProtection="1">
      <alignment horizontal="center" vertical="center" shrinkToFit="1"/>
      <protection/>
    </xf>
    <xf numFmtId="0" fontId="20" fillId="7" borderId="12" xfId="61" applyFont="1" applyFill="1" applyBorder="1" applyAlignment="1" applyProtection="1">
      <alignment horizontal="center" vertical="center" shrinkToFi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68" fillId="0" borderId="54" xfId="61" applyFont="1" applyBorder="1" applyAlignment="1" applyProtection="1">
      <alignment horizontal="center" vertical="center" wrapText="1"/>
      <protection/>
    </xf>
    <xf numFmtId="0" fontId="68" fillId="0" borderId="54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left" vertical="center"/>
      <protection/>
    </xf>
    <xf numFmtId="49" fontId="20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20" fillId="0" borderId="43" xfId="61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61" applyFont="1" applyBorder="1" applyAlignment="1" applyProtection="1">
      <alignment horizontal="center" vertical="center" textRotation="255"/>
      <protection/>
    </xf>
    <xf numFmtId="0" fontId="14" fillId="34" borderId="10" xfId="61" applyFont="1" applyFill="1" applyBorder="1" applyAlignment="1" applyProtection="1">
      <alignment horizontal="center" vertical="center"/>
      <protection locked="0"/>
    </xf>
    <xf numFmtId="0" fontId="15" fillId="0" borderId="10" xfId="61" applyFont="1" applyBorder="1" applyAlignment="1">
      <alignment horizontal="distributed" vertical="center" wrapText="1"/>
      <protection/>
    </xf>
    <xf numFmtId="0" fontId="17" fillId="3" borderId="10" xfId="61" applyFont="1" applyFill="1" applyBorder="1" applyAlignment="1" applyProtection="1">
      <alignment horizontal="left" vertical="center" indent="1" shrinkToFit="1"/>
      <protection locked="0"/>
    </xf>
    <xf numFmtId="0" fontId="15" fillId="0" borderId="0" xfId="61" applyFont="1" applyBorder="1" applyAlignment="1">
      <alignment horizontal="distributed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6" borderId="10" xfId="61" applyFont="1" applyFill="1" applyBorder="1" applyAlignment="1">
      <alignment horizontal="center" vertical="center"/>
      <protection/>
    </xf>
    <xf numFmtId="0" fontId="14" fillId="0" borderId="0" xfId="61" applyFont="1" applyAlignment="1">
      <alignment horizontal="left" vertical="center"/>
      <protection/>
    </xf>
    <xf numFmtId="0" fontId="17" fillId="0" borderId="0" xfId="43" applyFont="1" applyFill="1" applyBorder="1" applyAlignment="1" applyProtection="1">
      <alignment horizontal="center" vertical="center"/>
      <protection/>
    </xf>
    <xf numFmtId="0" fontId="15" fillId="0" borderId="0" xfId="61" applyFont="1" applyBorder="1" applyProtection="1">
      <alignment vertical="center"/>
      <protection/>
    </xf>
    <xf numFmtId="0" fontId="22" fillId="0" borderId="0" xfId="61" applyFont="1" applyFill="1" applyBorder="1" applyAlignment="1" applyProtection="1">
      <alignment horizontal="center" vertical="center" shrinkToFit="1"/>
      <protection locked="0"/>
    </xf>
    <xf numFmtId="0" fontId="18" fillId="0" borderId="0" xfId="61" applyFont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4" fillId="0" borderId="10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1" name="直線コネクタ 11"/>
        <xdr:cNvSpPr>
          <a:spLocks/>
        </xdr:cNvSpPr>
      </xdr:nvSpPr>
      <xdr:spPr>
        <a:xfrm>
          <a:off x="1133475" y="1000125"/>
          <a:ext cx="490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2"/>
  <sheetViews>
    <sheetView showRowColHeaders="0" tabSelected="1" zoomScale="85" zoomScaleNormal="85" zoomScaleSheetLayoutView="75" zoomScalePageLayoutView="0" workbookViewId="0" topLeftCell="A1">
      <selection activeCell="L41" sqref="L41"/>
    </sheetView>
  </sheetViews>
  <sheetFormatPr defaultColWidth="9.00390625" defaultRowHeight="13.5"/>
  <cols>
    <col min="1" max="1" width="4.875" style="0" customWidth="1"/>
    <col min="2" max="3" width="11.00390625" style="0" customWidth="1"/>
    <col min="4" max="4" width="15.25390625" style="0" customWidth="1"/>
    <col min="5" max="5" width="8.50390625" style="0" customWidth="1"/>
    <col min="6" max="6" width="6.375" style="0" customWidth="1"/>
    <col min="7" max="7" width="8.50390625" style="0" customWidth="1"/>
    <col min="8" max="8" width="6.375" style="0" customWidth="1"/>
    <col min="9" max="9" width="8.50390625" style="0" customWidth="1"/>
    <col min="10" max="10" width="6.375" style="0" customWidth="1"/>
    <col min="11" max="11" width="22.875" style="0" customWidth="1"/>
    <col min="12" max="12" width="12.75390625" style="0" customWidth="1"/>
    <col min="13" max="13" width="6.375" style="0" customWidth="1"/>
    <col min="14" max="14" width="13.50390625" style="0" customWidth="1"/>
    <col min="15" max="15" width="12.25390625" style="0" customWidth="1"/>
    <col min="16" max="19" width="4.625" style="24" customWidth="1"/>
    <col min="20" max="20" width="26.125" style="24" customWidth="1"/>
    <col min="21" max="28" width="8.875" style="24" customWidth="1"/>
  </cols>
  <sheetData>
    <row r="1" ht="13.5"/>
    <row r="2" spans="1:15" ht="25.5" customHeight="1">
      <c r="A2" s="16"/>
      <c r="B2" s="117" t="s">
        <v>23</v>
      </c>
      <c r="C2" s="117"/>
      <c r="D2" s="117"/>
      <c r="E2" s="117"/>
      <c r="F2" s="117"/>
      <c r="G2" s="117"/>
      <c r="H2" s="117"/>
      <c r="I2" s="117"/>
      <c r="J2" s="117"/>
      <c r="K2" s="117"/>
      <c r="M2" s="107" t="s">
        <v>24</v>
      </c>
      <c r="N2" s="35">
        <v>1</v>
      </c>
      <c r="O2" s="108" t="s">
        <v>25</v>
      </c>
    </row>
    <row r="3" spans="1:15" ht="29.2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22"/>
      <c r="L3" s="124" t="s">
        <v>126</v>
      </c>
      <c r="M3" s="124"/>
      <c r="N3" s="124"/>
      <c r="O3" s="96" t="s">
        <v>122</v>
      </c>
    </row>
    <row r="4" spans="1:15" ht="6" customHeight="1" thickBot="1">
      <c r="A4" s="23"/>
      <c r="B4" s="23"/>
      <c r="C4" s="23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8"/>
    </row>
    <row r="5" spans="1:28" s="1" customFormat="1" ht="19.5" customHeight="1" thickBot="1" thickTop="1">
      <c r="A5" s="125" t="s">
        <v>19</v>
      </c>
      <c r="B5" s="120" t="s">
        <v>26</v>
      </c>
      <c r="C5" s="120" t="s">
        <v>27</v>
      </c>
      <c r="D5" s="127" t="s">
        <v>28</v>
      </c>
      <c r="E5" s="114" t="s">
        <v>38</v>
      </c>
      <c r="F5" s="115"/>
      <c r="G5" s="115"/>
      <c r="H5" s="115"/>
      <c r="I5" s="115"/>
      <c r="J5" s="116"/>
      <c r="K5" s="123" t="s">
        <v>31</v>
      </c>
      <c r="L5" s="118" t="s">
        <v>29</v>
      </c>
      <c r="M5" s="120" t="s">
        <v>30</v>
      </c>
      <c r="N5" s="123" t="s">
        <v>32</v>
      </c>
      <c r="O5" s="129" t="s">
        <v>47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s="1" customFormat="1" ht="19.5" customHeight="1" thickBot="1" thickTop="1">
      <c r="A6" s="126"/>
      <c r="B6" s="121"/>
      <c r="C6" s="121"/>
      <c r="D6" s="128"/>
      <c r="E6" s="20" t="s">
        <v>35</v>
      </c>
      <c r="F6" s="21" t="s">
        <v>33</v>
      </c>
      <c r="G6" s="20" t="s">
        <v>36</v>
      </c>
      <c r="H6" s="21" t="s">
        <v>33</v>
      </c>
      <c r="I6" s="20" t="s">
        <v>37</v>
      </c>
      <c r="J6" s="21" t="s">
        <v>34</v>
      </c>
      <c r="K6" s="121"/>
      <c r="L6" s="119"/>
      <c r="M6" s="121"/>
      <c r="N6" s="121"/>
      <c r="O6" s="130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31" s="1" customFormat="1" ht="36.75" customHeight="1" thickBot="1" thickTop="1">
      <c r="A7" s="28">
        <v>1</v>
      </c>
      <c r="B7" s="29"/>
      <c r="C7" s="29"/>
      <c r="D7" s="30"/>
      <c r="E7" s="31"/>
      <c r="F7" s="32"/>
      <c r="G7" s="31"/>
      <c r="H7" s="32"/>
      <c r="I7" s="31"/>
      <c r="J7" s="32"/>
      <c r="K7" s="33"/>
      <c r="L7" s="36"/>
      <c r="M7" s="33"/>
      <c r="N7" s="87"/>
      <c r="O7" s="34"/>
      <c r="P7" s="25">
        <f>COUNTIF($F$7:$F$20,F7)+COUNTIF($F$28:$F$41,F7)</f>
        <v>0</v>
      </c>
      <c r="Q7" s="25">
        <f>COUNTIF($H$7:$H$20,H7)+COUNTIF($H$28:$H$41,H7)</f>
        <v>0</v>
      </c>
      <c r="R7" s="25">
        <f>COUNTIF($J$7:$J$20,J7)+COUNTIF($J$28:$J$41,J7)</f>
        <v>0</v>
      </c>
      <c r="S7" s="25">
        <f>COUNTIF(G7:J7,"")</f>
        <v>4</v>
      </c>
      <c r="T7" s="133">
        <f>IF(P42=0,"","ダブルスの入力に不備があります")</f>
      </c>
      <c r="U7" s="26" t="s">
        <v>39</v>
      </c>
      <c r="V7" s="26" t="s">
        <v>40</v>
      </c>
      <c r="W7" s="26" t="s">
        <v>44</v>
      </c>
      <c r="X7" s="26" t="s">
        <v>41</v>
      </c>
      <c r="Y7" s="26" t="s">
        <v>42</v>
      </c>
      <c r="Z7" s="26" t="s">
        <v>43</v>
      </c>
      <c r="AA7" s="26" t="s">
        <v>45</v>
      </c>
      <c r="AB7" s="26" t="s">
        <v>46</v>
      </c>
      <c r="AC7" s="19"/>
      <c r="AD7" s="19"/>
      <c r="AE7" s="19"/>
    </row>
    <row r="8" spans="1:31" s="1" customFormat="1" ht="36.75" customHeight="1" thickBot="1" thickTop="1">
      <c r="A8" s="28">
        <v>2</v>
      </c>
      <c r="B8" s="29"/>
      <c r="C8" s="29"/>
      <c r="D8" s="30"/>
      <c r="E8" s="31"/>
      <c r="F8" s="32"/>
      <c r="G8" s="31"/>
      <c r="H8" s="32"/>
      <c r="I8" s="31"/>
      <c r="J8" s="32"/>
      <c r="K8" s="33"/>
      <c r="L8" s="36"/>
      <c r="M8" s="33"/>
      <c r="N8" s="87"/>
      <c r="O8" s="34"/>
      <c r="P8" s="25">
        <f aca="true" t="shared" si="0" ref="P8:P20">COUNTIF($F$7:$F$20,F8)+COUNTIF($F$28:$F$41,F8)</f>
        <v>0</v>
      </c>
      <c r="Q8" s="25">
        <f aca="true" t="shared" si="1" ref="Q8:Q20">COUNTIF($H$7:$H$20,H8)+COUNTIF($H$28:$H$41,H8)</f>
        <v>0</v>
      </c>
      <c r="R8" s="25">
        <f aca="true" t="shared" si="2" ref="R8:R20">COUNTIF($J$7:$J$20,J8)+COUNTIF($J$28:$J$41,J8)</f>
        <v>0</v>
      </c>
      <c r="S8" s="25">
        <f aca="true" t="shared" si="3" ref="S8:S20">COUNTIF(G8:J8,"")</f>
        <v>4</v>
      </c>
      <c r="T8" s="133"/>
      <c r="U8" s="25"/>
      <c r="V8" s="25"/>
      <c r="W8" s="25"/>
      <c r="X8" s="25"/>
      <c r="Y8" s="25"/>
      <c r="Z8" s="25"/>
      <c r="AA8" s="25"/>
      <c r="AB8" s="25"/>
      <c r="AC8" s="19"/>
      <c r="AD8" s="19"/>
      <c r="AE8" s="19"/>
    </row>
    <row r="9" spans="1:31" s="1" customFormat="1" ht="36.75" customHeight="1" thickBot="1" thickTop="1">
      <c r="A9" s="28">
        <v>3</v>
      </c>
      <c r="B9" s="29"/>
      <c r="C9" s="29"/>
      <c r="D9" s="30"/>
      <c r="E9" s="31"/>
      <c r="F9" s="32"/>
      <c r="G9" s="31"/>
      <c r="H9" s="32"/>
      <c r="I9" s="31"/>
      <c r="J9" s="32"/>
      <c r="K9" s="33"/>
      <c r="L9" s="36"/>
      <c r="M9" s="33"/>
      <c r="N9" s="87"/>
      <c r="O9" s="34"/>
      <c r="P9" s="25">
        <f t="shared" si="0"/>
        <v>0</v>
      </c>
      <c r="Q9" s="25">
        <f t="shared" si="1"/>
        <v>0</v>
      </c>
      <c r="R9" s="25">
        <f t="shared" si="2"/>
        <v>0</v>
      </c>
      <c r="S9" s="25">
        <f t="shared" si="3"/>
        <v>4</v>
      </c>
      <c r="T9" s="133"/>
      <c r="U9" s="26" t="s">
        <v>41</v>
      </c>
      <c r="V9" s="26" t="s">
        <v>43</v>
      </c>
      <c r="W9" s="26" t="s">
        <v>45</v>
      </c>
      <c r="X9" s="26">
        <v>1</v>
      </c>
      <c r="Y9" s="26">
        <v>21</v>
      </c>
      <c r="Z9" s="26">
        <v>41</v>
      </c>
      <c r="AA9" s="26">
        <v>61</v>
      </c>
      <c r="AB9" s="26">
        <v>81</v>
      </c>
      <c r="AC9" s="19"/>
      <c r="AD9" s="19"/>
      <c r="AE9" s="19"/>
    </row>
    <row r="10" spans="1:31" s="1" customFormat="1" ht="36.75" customHeight="1" thickBot="1" thickTop="1">
      <c r="A10" s="28">
        <v>4</v>
      </c>
      <c r="B10" s="29"/>
      <c r="C10" s="29"/>
      <c r="D10" s="30"/>
      <c r="E10" s="31"/>
      <c r="F10" s="32"/>
      <c r="G10" s="31"/>
      <c r="H10" s="32"/>
      <c r="I10" s="31"/>
      <c r="J10" s="32"/>
      <c r="K10" s="33"/>
      <c r="L10" s="36"/>
      <c r="M10" s="33"/>
      <c r="N10" s="87"/>
      <c r="O10" s="34"/>
      <c r="P10" s="25">
        <f t="shared" si="0"/>
        <v>0</v>
      </c>
      <c r="Q10" s="25">
        <f t="shared" si="1"/>
        <v>0</v>
      </c>
      <c r="R10" s="25">
        <f t="shared" si="2"/>
        <v>0</v>
      </c>
      <c r="S10" s="25">
        <f t="shared" si="3"/>
        <v>4</v>
      </c>
      <c r="T10" s="134">
        <f>IF(Q42=0,"","混合ダブルスの入力に不備があります")</f>
      </c>
      <c r="U10" s="26" t="s">
        <v>42</v>
      </c>
      <c r="V10" s="26"/>
      <c r="W10" s="26" t="s">
        <v>46</v>
      </c>
      <c r="X10" s="26">
        <v>2</v>
      </c>
      <c r="Y10" s="26">
        <v>22</v>
      </c>
      <c r="Z10" s="26">
        <v>42</v>
      </c>
      <c r="AA10" s="26">
        <v>62</v>
      </c>
      <c r="AB10" s="26">
        <v>82</v>
      </c>
      <c r="AC10" s="19"/>
      <c r="AD10" s="19"/>
      <c r="AE10" s="19"/>
    </row>
    <row r="11" spans="1:31" s="1" customFormat="1" ht="36.75" customHeight="1" thickBot="1" thickTop="1">
      <c r="A11" s="28">
        <v>5</v>
      </c>
      <c r="B11" s="29"/>
      <c r="C11" s="29"/>
      <c r="D11" s="30"/>
      <c r="E11" s="31"/>
      <c r="F11" s="32"/>
      <c r="G11" s="31"/>
      <c r="H11" s="32"/>
      <c r="I11" s="31"/>
      <c r="J11" s="32"/>
      <c r="K11" s="33"/>
      <c r="L11" s="36"/>
      <c r="M11" s="33"/>
      <c r="N11" s="87"/>
      <c r="O11" s="34"/>
      <c r="P11" s="25">
        <f t="shared" si="0"/>
        <v>0</v>
      </c>
      <c r="Q11" s="25">
        <f t="shared" si="1"/>
        <v>0</v>
      </c>
      <c r="R11" s="25">
        <f t="shared" si="2"/>
        <v>0</v>
      </c>
      <c r="S11" s="25">
        <f t="shared" si="3"/>
        <v>4</v>
      </c>
      <c r="T11" s="134"/>
      <c r="U11" s="26"/>
      <c r="V11" s="26"/>
      <c r="W11" s="26"/>
      <c r="X11" s="26">
        <v>3</v>
      </c>
      <c r="Y11" s="26">
        <v>23</v>
      </c>
      <c r="Z11" s="26">
        <v>43</v>
      </c>
      <c r="AA11" s="26">
        <v>63</v>
      </c>
      <c r="AB11" s="26">
        <v>83</v>
      </c>
      <c r="AC11" s="19"/>
      <c r="AD11" s="19"/>
      <c r="AE11" s="19"/>
    </row>
    <row r="12" spans="1:31" s="1" customFormat="1" ht="36.75" customHeight="1" thickBot="1" thickTop="1">
      <c r="A12" s="28">
        <v>6</v>
      </c>
      <c r="B12" s="29"/>
      <c r="C12" s="29"/>
      <c r="D12" s="30"/>
      <c r="E12" s="31"/>
      <c r="F12" s="32"/>
      <c r="G12" s="31"/>
      <c r="H12" s="32"/>
      <c r="I12" s="31"/>
      <c r="J12" s="32"/>
      <c r="K12" s="33"/>
      <c r="L12" s="36"/>
      <c r="M12" s="33"/>
      <c r="N12" s="87"/>
      <c r="O12" s="34"/>
      <c r="P12" s="25">
        <f t="shared" si="0"/>
        <v>0</v>
      </c>
      <c r="Q12" s="25">
        <f t="shared" si="1"/>
        <v>0</v>
      </c>
      <c r="R12" s="25">
        <f t="shared" si="2"/>
        <v>0</v>
      </c>
      <c r="S12" s="25">
        <f t="shared" si="3"/>
        <v>4</v>
      </c>
      <c r="T12" s="134"/>
      <c r="U12" s="26"/>
      <c r="V12" s="26"/>
      <c r="W12" s="26"/>
      <c r="X12" s="26">
        <v>4</v>
      </c>
      <c r="Y12" s="26">
        <v>24</v>
      </c>
      <c r="Z12" s="26">
        <v>44</v>
      </c>
      <c r="AA12" s="26">
        <v>64</v>
      </c>
      <c r="AB12" s="26">
        <v>84</v>
      </c>
      <c r="AC12" s="19"/>
      <c r="AD12" s="19"/>
      <c r="AE12" s="19"/>
    </row>
    <row r="13" spans="1:31" s="1" customFormat="1" ht="36.75" customHeight="1" thickBot="1" thickTop="1">
      <c r="A13" s="28">
        <v>7</v>
      </c>
      <c r="B13" s="29"/>
      <c r="C13" s="29"/>
      <c r="D13" s="30"/>
      <c r="E13" s="31"/>
      <c r="F13" s="32"/>
      <c r="G13" s="31"/>
      <c r="H13" s="32"/>
      <c r="I13" s="31"/>
      <c r="J13" s="32"/>
      <c r="K13" s="33"/>
      <c r="L13" s="36"/>
      <c r="M13" s="33"/>
      <c r="N13" s="87"/>
      <c r="O13" s="34"/>
      <c r="P13" s="25">
        <f t="shared" si="0"/>
        <v>0</v>
      </c>
      <c r="Q13" s="25">
        <f t="shared" si="1"/>
        <v>0</v>
      </c>
      <c r="R13" s="25">
        <f t="shared" si="2"/>
        <v>0</v>
      </c>
      <c r="S13" s="25">
        <f t="shared" si="3"/>
        <v>4</v>
      </c>
      <c r="T13" s="133">
        <f>IF(R42=0,"","シングルスの入力に不備があります")</f>
      </c>
      <c r="U13" s="26"/>
      <c r="V13" s="26"/>
      <c r="W13" s="26"/>
      <c r="X13" s="26">
        <v>5</v>
      </c>
      <c r="Y13" s="26">
        <v>25</v>
      </c>
      <c r="Z13" s="26">
        <v>45</v>
      </c>
      <c r="AA13" s="26">
        <v>65</v>
      </c>
      <c r="AB13" s="26">
        <v>85</v>
      </c>
      <c r="AC13" s="19"/>
      <c r="AD13" s="19"/>
      <c r="AE13" s="19"/>
    </row>
    <row r="14" spans="1:31" s="1" customFormat="1" ht="36.75" customHeight="1" thickBot="1" thickTop="1">
      <c r="A14" s="28">
        <v>8</v>
      </c>
      <c r="B14" s="29"/>
      <c r="C14" s="29"/>
      <c r="D14" s="30"/>
      <c r="E14" s="31"/>
      <c r="F14" s="32"/>
      <c r="G14" s="31"/>
      <c r="H14" s="32"/>
      <c r="I14" s="31"/>
      <c r="J14" s="32"/>
      <c r="K14" s="33"/>
      <c r="L14" s="36"/>
      <c r="M14" s="33"/>
      <c r="N14" s="87"/>
      <c r="O14" s="34"/>
      <c r="P14" s="25">
        <f t="shared" si="0"/>
        <v>0</v>
      </c>
      <c r="Q14" s="25">
        <f t="shared" si="1"/>
        <v>0</v>
      </c>
      <c r="R14" s="25">
        <f t="shared" si="2"/>
        <v>0</v>
      </c>
      <c r="S14" s="25">
        <f t="shared" si="3"/>
        <v>4</v>
      </c>
      <c r="T14" s="133"/>
      <c r="U14" s="26"/>
      <c r="V14" s="26"/>
      <c r="W14" s="26"/>
      <c r="X14" s="26">
        <v>6</v>
      </c>
      <c r="Y14" s="26">
        <v>26</v>
      </c>
      <c r="Z14" s="26">
        <v>46</v>
      </c>
      <c r="AA14" s="26">
        <v>66</v>
      </c>
      <c r="AB14" s="26">
        <v>86</v>
      </c>
      <c r="AC14" s="19"/>
      <c r="AD14" s="19"/>
      <c r="AE14" s="19"/>
    </row>
    <row r="15" spans="1:31" s="1" customFormat="1" ht="36.75" customHeight="1" thickBot="1" thickTop="1">
      <c r="A15" s="28">
        <v>9</v>
      </c>
      <c r="B15" s="29"/>
      <c r="C15" s="29"/>
      <c r="D15" s="30"/>
      <c r="E15" s="31"/>
      <c r="F15" s="32"/>
      <c r="G15" s="31"/>
      <c r="H15" s="32"/>
      <c r="I15" s="31"/>
      <c r="J15" s="32"/>
      <c r="K15" s="33"/>
      <c r="L15" s="36"/>
      <c r="M15" s="33"/>
      <c r="N15" s="87"/>
      <c r="O15" s="34"/>
      <c r="P15" s="25">
        <f t="shared" si="0"/>
        <v>0</v>
      </c>
      <c r="Q15" s="25">
        <f t="shared" si="1"/>
        <v>0</v>
      </c>
      <c r="R15" s="25">
        <f t="shared" si="2"/>
        <v>0</v>
      </c>
      <c r="S15" s="25">
        <f t="shared" si="3"/>
        <v>4</v>
      </c>
      <c r="T15" s="133"/>
      <c r="U15" s="26"/>
      <c r="V15" s="26"/>
      <c r="W15" s="26"/>
      <c r="X15" s="26">
        <v>7</v>
      </c>
      <c r="Y15" s="26">
        <v>27</v>
      </c>
      <c r="Z15" s="26">
        <v>47</v>
      </c>
      <c r="AA15" s="26">
        <v>67</v>
      </c>
      <c r="AB15" s="26">
        <v>87</v>
      </c>
      <c r="AC15" s="19"/>
      <c r="AD15" s="19"/>
      <c r="AE15" s="19"/>
    </row>
    <row r="16" spans="1:31" s="1" customFormat="1" ht="36.75" customHeight="1" thickBot="1" thickTop="1">
      <c r="A16" s="28">
        <v>10</v>
      </c>
      <c r="B16" s="29"/>
      <c r="C16" s="29"/>
      <c r="D16" s="30"/>
      <c r="E16" s="31"/>
      <c r="F16" s="32"/>
      <c r="G16" s="31"/>
      <c r="H16" s="32"/>
      <c r="I16" s="31"/>
      <c r="J16" s="32"/>
      <c r="K16" s="33"/>
      <c r="L16" s="36"/>
      <c r="M16" s="33"/>
      <c r="N16" s="87"/>
      <c r="O16" s="34"/>
      <c r="P16" s="25">
        <f t="shared" si="0"/>
        <v>0</v>
      </c>
      <c r="Q16" s="25">
        <f t="shared" si="1"/>
        <v>0</v>
      </c>
      <c r="R16" s="25">
        <f t="shared" si="2"/>
        <v>0</v>
      </c>
      <c r="S16" s="25">
        <f t="shared" si="3"/>
        <v>4</v>
      </c>
      <c r="T16" s="134">
        <f>IF(S42=0,"","単と混合複の重複出場はできません")</f>
      </c>
      <c r="U16" s="26"/>
      <c r="V16" s="26"/>
      <c r="W16" s="26"/>
      <c r="X16" s="26">
        <v>8</v>
      </c>
      <c r="Y16" s="26">
        <v>28</v>
      </c>
      <c r="Z16" s="26">
        <v>48</v>
      </c>
      <c r="AA16" s="26">
        <v>68</v>
      </c>
      <c r="AB16" s="26">
        <v>88</v>
      </c>
      <c r="AC16" s="19"/>
      <c r="AD16" s="19"/>
      <c r="AE16" s="19"/>
    </row>
    <row r="17" spans="1:31" s="1" customFormat="1" ht="36.75" customHeight="1" thickBot="1" thickTop="1">
      <c r="A17" s="28">
        <v>11</v>
      </c>
      <c r="B17" s="29"/>
      <c r="C17" s="29"/>
      <c r="D17" s="30"/>
      <c r="E17" s="31"/>
      <c r="F17" s="32"/>
      <c r="G17" s="31"/>
      <c r="H17" s="32"/>
      <c r="I17" s="31"/>
      <c r="J17" s="32"/>
      <c r="K17" s="33"/>
      <c r="L17" s="36"/>
      <c r="M17" s="33"/>
      <c r="N17" s="87"/>
      <c r="O17" s="34"/>
      <c r="P17" s="25">
        <f t="shared" si="0"/>
        <v>0</v>
      </c>
      <c r="Q17" s="25">
        <f t="shared" si="1"/>
        <v>0</v>
      </c>
      <c r="R17" s="25">
        <f t="shared" si="2"/>
        <v>0</v>
      </c>
      <c r="S17" s="25">
        <f t="shared" si="3"/>
        <v>4</v>
      </c>
      <c r="T17" s="134"/>
      <c r="U17" s="26"/>
      <c r="V17" s="26"/>
      <c r="W17" s="26"/>
      <c r="X17" s="26">
        <v>9</v>
      </c>
      <c r="Y17" s="26">
        <v>29</v>
      </c>
      <c r="Z17" s="26">
        <v>49</v>
      </c>
      <c r="AA17" s="26">
        <v>69</v>
      </c>
      <c r="AB17" s="26">
        <v>89</v>
      </c>
      <c r="AC17" s="19"/>
      <c r="AD17" s="19"/>
      <c r="AE17" s="19"/>
    </row>
    <row r="18" spans="1:31" s="1" customFormat="1" ht="36.75" customHeight="1" thickBot="1" thickTop="1">
      <c r="A18" s="28">
        <v>12</v>
      </c>
      <c r="B18" s="29"/>
      <c r="C18" s="29"/>
      <c r="D18" s="30"/>
      <c r="E18" s="31"/>
      <c r="F18" s="32"/>
      <c r="G18" s="31"/>
      <c r="H18" s="32"/>
      <c r="I18" s="31"/>
      <c r="J18" s="32"/>
      <c r="K18" s="33"/>
      <c r="L18" s="36"/>
      <c r="M18" s="33"/>
      <c r="N18" s="87"/>
      <c r="O18" s="34"/>
      <c r="P18" s="25">
        <f t="shared" si="0"/>
        <v>0</v>
      </c>
      <c r="Q18" s="25">
        <f t="shared" si="1"/>
        <v>0</v>
      </c>
      <c r="R18" s="25">
        <f t="shared" si="2"/>
        <v>0</v>
      </c>
      <c r="S18" s="25">
        <f t="shared" si="3"/>
        <v>4</v>
      </c>
      <c r="T18" s="134"/>
      <c r="U18" s="26"/>
      <c r="V18" s="26"/>
      <c r="W18" s="26"/>
      <c r="X18" s="26">
        <v>10</v>
      </c>
      <c r="Y18" s="26">
        <v>30</v>
      </c>
      <c r="Z18" s="26">
        <v>50</v>
      </c>
      <c r="AA18" s="26">
        <v>70</v>
      </c>
      <c r="AB18" s="26">
        <v>90</v>
      </c>
      <c r="AC18" s="19"/>
      <c r="AD18" s="19"/>
      <c r="AE18" s="19"/>
    </row>
    <row r="19" spans="1:31" s="1" customFormat="1" ht="36.75" customHeight="1" thickBot="1" thickTop="1">
      <c r="A19" s="28">
        <v>13</v>
      </c>
      <c r="B19" s="29"/>
      <c r="C19" s="29"/>
      <c r="D19" s="30"/>
      <c r="E19" s="31"/>
      <c r="F19" s="32"/>
      <c r="G19" s="31"/>
      <c r="H19" s="32"/>
      <c r="I19" s="31"/>
      <c r="J19" s="32"/>
      <c r="K19" s="33"/>
      <c r="L19" s="36"/>
      <c r="M19" s="33"/>
      <c r="N19" s="87"/>
      <c r="O19" s="34"/>
      <c r="P19" s="25">
        <f t="shared" si="0"/>
        <v>0</v>
      </c>
      <c r="Q19" s="25">
        <f t="shared" si="1"/>
        <v>0</v>
      </c>
      <c r="R19" s="25">
        <f t="shared" si="2"/>
        <v>0</v>
      </c>
      <c r="S19" s="25">
        <f t="shared" si="3"/>
        <v>4</v>
      </c>
      <c r="T19" s="25"/>
      <c r="U19" s="26"/>
      <c r="V19" s="26"/>
      <c r="W19" s="26"/>
      <c r="X19" s="26">
        <v>11</v>
      </c>
      <c r="Y19" s="26">
        <v>31</v>
      </c>
      <c r="Z19" s="26">
        <v>51</v>
      </c>
      <c r="AA19" s="26">
        <v>71</v>
      </c>
      <c r="AB19" s="26">
        <v>91</v>
      </c>
      <c r="AC19" s="19"/>
      <c r="AD19" s="19"/>
      <c r="AE19" s="19"/>
    </row>
    <row r="20" spans="1:31" s="1" customFormat="1" ht="36.75" customHeight="1" thickBot="1" thickTop="1">
      <c r="A20" s="28">
        <v>14</v>
      </c>
      <c r="B20" s="29"/>
      <c r="C20" s="29"/>
      <c r="D20" s="30"/>
      <c r="E20" s="31"/>
      <c r="F20" s="32"/>
      <c r="G20" s="31"/>
      <c r="H20" s="32"/>
      <c r="I20" s="31"/>
      <c r="J20" s="32"/>
      <c r="K20" s="33"/>
      <c r="L20" s="36"/>
      <c r="M20" s="33"/>
      <c r="N20" s="87"/>
      <c r="O20" s="34"/>
      <c r="P20" s="25">
        <f t="shared" si="0"/>
        <v>0</v>
      </c>
      <c r="Q20" s="25">
        <f t="shared" si="1"/>
        <v>0</v>
      </c>
      <c r="R20" s="25">
        <f t="shared" si="2"/>
        <v>0</v>
      </c>
      <c r="S20" s="25">
        <f t="shared" si="3"/>
        <v>4</v>
      </c>
      <c r="T20" s="25"/>
      <c r="U20" s="26"/>
      <c r="V20" s="26"/>
      <c r="W20" s="26"/>
      <c r="X20" s="26">
        <v>12</v>
      </c>
      <c r="Y20" s="26">
        <v>32</v>
      </c>
      <c r="Z20" s="26">
        <v>52</v>
      </c>
      <c r="AA20" s="26">
        <v>72</v>
      </c>
      <c r="AB20" s="26">
        <v>92</v>
      </c>
      <c r="AC20" s="19"/>
      <c r="AD20" s="19"/>
      <c r="AE20" s="19"/>
    </row>
    <row r="21" spans="1:31" ht="27.75" customHeight="1" thickTop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31" t="s">
        <v>112</v>
      </c>
      <c r="L21" s="132"/>
      <c r="M21" s="132"/>
      <c r="N21" s="132"/>
      <c r="O21" s="132"/>
      <c r="U21" s="26"/>
      <c r="V21" s="26"/>
      <c r="W21" s="26"/>
      <c r="X21" s="26">
        <v>13</v>
      </c>
      <c r="Y21" s="26">
        <v>33</v>
      </c>
      <c r="Z21" s="26">
        <v>53</v>
      </c>
      <c r="AA21" s="26">
        <v>73</v>
      </c>
      <c r="AB21" s="26">
        <v>93</v>
      </c>
      <c r="AC21" s="19"/>
      <c r="AD21" s="19"/>
      <c r="AE21" s="19"/>
    </row>
    <row r="22" spans="21:31" ht="14.25">
      <c r="U22" s="26"/>
      <c r="V22" s="26"/>
      <c r="W22" s="26"/>
      <c r="X22" s="26">
        <v>14</v>
      </c>
      <c r="Y22" s="26">
        <v>34</v>
      </c>
      <c r="Z22" s="26">
        <v>54</v>
      </c>
      <c r="AA22" s="26">
        <v>74</v>
      </c>
      <c r="AB22" s="26">
        <v>94</v>
      </c>
      <c r="AC22" s="19"/>
      <c r="AD22" s="19"/>
      <c r="AE22" s="19"/>
    </row>
    <row r="23" spans="1:31" ht="25.5" customHeight="1">
      <c r="A23" s="16"/>
      <c r="B23" s="117" t="s">
        <v>23</v>
      </c>
      <c r="C23" s="117"/>
      <c r="D23" s="117"/>
      <c r="E23" s="117"/>
      <c r="F23" s="117"/>
      <c r="G23" s="117"/>
      <c r="H23" s="117"/>
      <c r="I23" s="117"/>
      <c r="J23" s="117"/>
      <c r="K23" s="117"/>
      <c r="M23" s="107" t="s">
        <v>24</v>
      </c>
      <c r="N23" s="35">
        <v>2</v>
      </c>
      <c r="O23" s="108" t="s">
        <v>25</v>
      </c>
      <c r="U23" s="26"/>
      <c r="V23" s="26"/>
      <c r="W23" s="26"/>
      <c r="X23" s="26">
        <v>15</v>
      </c>
      <c r="Y23" s="26">
        <v>35</v>
      </c>
      <c r="Z23" s="26">
        <v>55</v>
      </c>
      <c r="AA23" s="26">
        <v>75</v>
      </c>
      <c r="AB23" s="26">
        <v>95</v>
      </c>
      <c r="AC23" s="19"/>
      <c r="AD23" s="19"/>
      <c r="AE23" s="19"/>
    </row>
    <row r="24" spans="1:31" ht="29.2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22"/>
      <c r="L24" s="124" t="str">
        <f>IF(L3="","",L3)</f>
        <v>鹿児島県</v>
      </c>
      <c r="M24" s="124"/>
      <c r="N24" s="124"/>
      <c r="O24" s="96" t="s">
        <v>122</v>
      </c>
      <c r="U24" s="26"/>
      <c r="V24" s="26"/>
      <c r="W24" s="26"/>
      <c r="X24" s="26">
        <v>16</v>
      </c>
      <c r="Y24" s="26">
        <v>36</v>
      </c>
      <c r="Z24" s="26">
        <v>56</v>
      </c>
      <c r="AA24" s="26">
        <v>76</v>
      </c>
      <c r="AB24" s="26">
        <v>96</v>
      </c>
      <c r="AC24" s="19"/>
      <c r="AD24" s="19"/>
      <c r="AE24" s="19"/>
    </row>
    <row r="25" spans="1:31" ht="6" customHeight="1" thickBot="1">
      <c r="A25" s="23"/>
      <c r="B25" s="23"/>
      <c r="C25" s="23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8"/>
      <c r="U25" s="26"/>
      <c r="V25" s="26"/>
      <c r="W25" s="26"/>
      <c r="X25" s="26">
        <v>17</v>
      </c>
      <c r="Y25" s="26">
        <v>37</v>
      </c>
      <c r="Z25" s="26">
        <v>57</v>
      </c>
      <c r="AA25" s="26">
        <v>77</v>
      </c>
      <c r="AB25" s="26">
        <v>97</v>
      </c>
      <c r="AC25" s="19"/>
      <c r="AD25" s="19"/>
      <c r="AE25" s="19"/>
    </row>
    <row r="26" spans="1:31" s="1" customFormat="1" ht="19.5" customHeight="1" thickBot="1" thickTop="1">
      <c r="A26" s="125" t="s">
        <v>19</v>
      </c>
      <c r="B26" s="120" t="s">
        <v>26</v>
      </c>
      <c r="C26" s="120" t="s">
        <v>27</v>
      </c>
      <c r="D26" s="127" t="s">
        <v>28</v>
      </c>
      <c r="E26" s="114" t="s">
        <v>38</v>
      </c>
      <c r="F26" s="115"/>
      <c r="G26" s="115"/>
      <c r="H26" s="115"/>
      <c r="I26" s="115"/>
      <c r="J26" s="116"/>
      <c r="K26" s="123" t="s">
        <v>31</v>
      </c>
      <c r="L26" s="118" t="s">
        <v>29</v>
      </c>
      <c r="M26" s="120" t="s">
        <v>30</v>
      </c>
      <c r="N26" s="123" t="s">
        <v>32</v>
      </c>
      <c r="O26" s="129" t="s">
        <v>47</v>
      </c>
      <c r="P26" s="25"/>
      <c r="Q26" s="25"/>
      <c r="R26" s="25"/>
      <c r="S26" s="25"/>
      <c r="T26" s="25"/>
      <c r="U26" s="26"/>
      <c r="V26" s="26"/>
      <c r="W26" s="26"/>
      <c r="X26" s="26">
        <v>18</v>
      </c>
      <c r="Y26" s="26">
        <v>38</v>
      </c>
      <c r="Z26" s="26">
        <v>58</v>
      </c>
      <c r="AA26" s="26">
        <v>78</v>
      </c>
      <c r="AB26" s="26">
        <v>98</v>
      </c>
      <c r="AC26" s="19"/>
      <c r="AD26" s="19"/>
      <c r="AE26" s="19"/>
    </row>
    <row r="27" spans="1:31" s="1" customFormat="1" ht="19.5" customHeight="1" thickBot="1" thickTop="1">
      <c r="A27" s="126"/>
      <c r="B27" s="121"/>
      <c r="C27" s="121"/>
      <c r="D27" s="128"/>
      <c r="E27" s="20" t="s">
        <v>35</v>
      </c>
      <c r="F27" s="21" t="s">
        <v>33</v>
      </c>
      <c r="G27" s="20" t="s">
        <v>36</v>
      </c>
      <c r="H27" s="21" t="s">
        <v>33</v>
      </c>
      <c r="I27" s="20" t="s">
        <v>37</v>
      </c>
      <c r="J27" s="21" t="s">
        <v>34</v>
      </c>
      <c r="K27" s="121"/>
      <c r="L27" s="119"/>
      <c r="M27" s="121"/>
      <c r="N27" s="121"/>
      <c r="O27" s="130"/>
      <c r="P27" s="25"/>
      <c r="Q27" s="25"/>
      <c r="R27" s="25"/>
      <c r="S27" s="25"/>
      <c r="T27" s="25"/>
      <c r="U27" s="26"/>
      <c r="V27" s="26"/>
      <c r="W27" s="26"/>
      <c r="X27" s="26">
        <v>19</v>
      </c>
      <c r="Y27" s="26">
        <v>39</v>
      </c>
      <c r="Z27" s="26">
        <v>59</v>
      </c>
      <c r="AA27" s="26">
        <v>79</v>
      </c>
      <c r="AB27" s="26">
        <v>99</v>
      </c>
      <c r="AC27" s="19"/>
      <c r="AD27" s="19"/>
      <c r="AE27" s="19"/>
    </row>
    <row r="28" spans="1:31" s="1" customFormat="1" ht="36.75" customHeight="1" thickBot="1" thickTop="1">
      <c r="A28" s="28">
        <v>15</v>
      </c>
      <c r="B28" s="29"/>
      <c r="C28" s="29"/>
      <c r="D28" s="30"/>
      <c r="E28" s="31"/>
      <c r="F28" s="32"/>
      <c r="G28" s="31"/>
      <c r="H28" s="32"/>
      <c r="I28" s="31"/>
      <c r="J28" s="32"/>
      <c r="K28" s="33"/>
      <c r="L28" s="36"/>
      <c r="M28" s="33"/>
      <c r="N28" s="87"/>
      <c r="O28" s="34"/>
      <c r="P28" s="25">
        <f>COUNTIF($F$7:$F$20,F28)+COUNTIF($F$28:$F$41,F28)</f>
        <v>0</v>
      </c>
      <c r="Q28" s="25">
        <f>COUNTIF($H$7:$H$20,H28)+COUNTIF($H$28:$H$41,H28)</f>
        <v>0</v>
      </c>
      <c r="R28" s="25">
        <f>COUNTIF($J$7:$J$20,J28)+COUNTIF($J$28:$J$41,J28)</f>
        <v>0</v>
      </c>
      <c r="S28" s="25">
        <f aca="true" t="shared" si="4" ref="S28:S41">COUNTIF(G28:J28,"")</f>
        <v>4</v>
      </c>
      <c r="T28" s="25"/>
      <c r="U28" s="26"/>
      <c r="V28" s="26"/>
      <c r="W28" s="26"/>
      <c r="X28" s="26">
        <v>20</v>
      </c>
      <c r="Y28" s="26">
        <v>40</v>
      </c>
      <c r="Z28" s="26">
        <v>60</v>
      </c>
      <c r="AA28" s="26">
        <v>80</v>
      </c>
      <c r="AB28" s="26">
        <v>100</v>
      </c>
      <c r="AC28" s="19"/>
      <c r="AD28" s="19"/>
      <c r="AE28" s="19"/>
    </row>
    <row r="29" spans="1:31" s="1" customFormat="1" ht="36.75" customHeight="1" thickBot="1" thickTop="1">
      <c r="A29" s="28">
        <v>16</v>
      </c>
      <c r="B29" s="29"/>
      <c r="C29" s="29"/>
      <c r="D29" s="30"/>
      <c r="E29" s="31"/>
      <c r="F29" s="32"/>
      <c r="G29" s="31"/>
      <c r="H29" s="32"/>
      <c r="I29" s="31"/>
      <c r="J29" s="32"/>
      <c r="K29" s="33"/>
      <c r="L29" s="36"/>
      <c r="M29" s="33"/>
      <c r="N29" s="87"/>
      <c r="O29" s="34"/>
      <c r="P29" s="25">
        <f aca="true" t="shared" si="5" ref="P29:P41">COUNTIF($F$7:$F$20,F29)+COUNTIF($F$28:$F$41,F29)</f>
        <v>0</v>
      </c>
      <c r="Q29" s="25">
        <f aca="true" t="shared" si="6" ref="Q29:Q41">COUNTIF($H$7:$H$20,H29)+COUNTIF($H$28:$H$41,H29)</f>
        <v>0</v>
      </c>
      <c r="R29" s="25">
        <f aca="true" t="shared" si="7" ref="R29:R41">COUNTIF($J$7:$J$20,J29)+COUNTIF($J$28:$J$41,J29)</f>
        <v>0</v>
      </c>
      <c r="S29" s="25">
        <f t="shared" si="4"/>
        <v>4</v>
      </c>
      <c r="T29" s="25"/>
      <c r="U29" s="26"/>
      <c r="V29" s="26"/>
      <c r="W29" s="26"/>
      <c r="X29" s="26"/>
      <c r="Y29" s="26"/>
      <c r="Z29" s="26"/>
      <c r="AA29" s="26"/>
      <c r="AB29" s="26"/>
      <c r="AC29" s="19"/>
      <c r="AD29" s="19"/>
      <c r="AE29" s="19"/>
    </row>
    <row r="30" spans="1:31" s="1" customFormat="1" ht="36.75" customHeight="1" thickBot="1" thickTop="1">
      <c r="A30" s="28">
        <v>17</v>
      </c>
      <c r="B30" s="29"/>
      <c r="C30" s="29"/>
      <c r="D30" s="30"/>
      <c r="E30" s="31"/>
      <c r="F30" s="32"/>
      <c r="G30" s="31"/>
      <c r="H30" s="32"/>
      <c r="I30" s="31"/>
      <c r="J30" s="32"/>
      <c r="K30" s="33"/>
      <c r="L30" s="36"/>
      <c r="M30" s="33"/>
      <c r="N30" s="87"/>
      <c r="O30" s="34"/>
      <c r="P30" s="25">
        <f t="shared" si="5"/>
        <v>0</v>
      </c>
      <c r="Q30" s="25">
        <f t="shared" si="6"/>
        <v>0</v>
      </c>
      <c r="R30" s="25">
        <f t="shared" si="7"/>
        <v>0</v>
      </c>
      <c r="S30" s="25">
        <f t="shared" si="4"/>
        <v>4</v>
      </c>
      <c r="T30" s="25"/>
      <c r="U30" s="26"/>
      <c r="V30" s="26"/>
      <c r="W30" s="26"/>
      <c r="X30" s="26"/>
      <c r="Y30" s="26"/>
      <c r="Z30" s="26"/>
      <c r="AA30" s="26"/>
      <c r="AB30" s="26"/>
      <c r="AC30" s="19"/>
      <c r="AD30" s="19"/>
      <c r="AE30" s="19"/>
    </row>
    <row r="31" spans="1:31" s="1" customFormat="1" ht="36.75" customHeight="1" thickBot="1" thickTop="1">
      <c r="A31" s="28">
        <v>18</v>
      </c>
      <c r="B31" s="29"/>
      <c r="C31" s="29"/>
      <c r="D31" s="30"/>
      <c r="E31" s="31"/>
      <c r="F31" s="32"/>
      <c r="G31" s="31"/>
      <c r="H31" s="32"/>
      <c r="I31" s="31"/>
      <c r="J31" s="32"/>
      <c r="K31" s="33"/>
      <c r="L31" s="36"/>
      <c r="M31" s="33"/>
      <c r="N31" s="87"/>
      <c r="O31" s="34"/>
      <c r="P31" s="25">
        <f t="shared" si="5"/>
        <v>0</v>
      </c>
      <c r="Q31" s="25">
        <f>COUNTIF($H$7:$H$20,H31)+COUNTIF($H$28:$H$41,H31)</f>
        <v>0</v>
      </c>
      <c r="R31" s="25">
        <f t="shared" si="7"/>
        <v>0</v>
      </c>
      <c r="S31" s="25">
        <f t="shared" si="4"/>
        <v>4</v>
      </c>
      <c r="T31" s="25"/>
      <c r="U31" s="26"/>
      <c r="V31" s="26"/>
      <c r="W31" s="26"/>
      <c r="X31" s="26"/>
      <c r="Y31" s="26"/>
      <c r="Z31" s="26"/>
      <c r="AA31" s="26"/>
      <c r="AB31" s="26"/>
      <c r="AC31" s="19"/>
      <c r="AD31" s="19"/>
      <c r="AE31" s="19"/>
    </row>
    <row r="32" spans="1:31" s="1" customFormat="1" ht="36.75" customHeight="1" thickBot="1" thickTop="1">
      <c r="A32" s="28">
        <v>19</v>
      </c>
      <c r="B32" s="29"/>
      <c r="C32" s="29"/>
      <c r="D32" s="30"/>
      <c r="E32" s="31"/>
      <c r="F32" s="32"/>
      <c r="G32" s="31"/>
      <c r="H32" s="32"/>
      <c r="I32" s="31"/>
      <c r="J32" s="32"/>
      <c r="K32" s="33"/>
      <c r="L32" s="36"/>
      <c r="M32" s="33"/>
      <c r="N32" s="87"/>
      <c r="O32" s="34"/>
      <c r="P32" s="25">
        <f t="shared" si="5"/>
        <v>0</v>
      </c>
      <c r="Q32" s="25">
        <f t="shared" si="6"/>
        <v>0</v>
      </c>
      <c r="R32" s="25">
        <f t="shared" si="7"/>
        <v>0</v>
      </c>
      <c r="S32" s="25">
        <f t="shared" si="4"/>
        <v>4</v>
      </c>
      <c r="T32" s="25"/>
      <c r="U32" s="26"/>
      <c r="V32" s="26"/>
      <c r="W32" s="26"/>
      <c r="X32" s="26"/>
      <c r="Y32" s="26"/>
      <c r="Z32" s="26"/>
      <c r="AA32" s="26"/>
      <c r="AB32" s="26"/>
      <c r="AC32" s="19"/>
      <c r="AD32" s="19"/>
      <c r="AE32" s="19"/>
    </row>
    <row r="33" spans="1:31" s="1" customFormat="1" ht="36.75" customHeight="1" thickBot="1" thickTop="1">
      <c r="A33" s="28">
        <v>20</v>
      </c>
      <c r="B33" s="29"/>
      <c r="C33" s="29"/>
      <c r="D33" s="30"/>
      <c r="E33" s="31"/>
      <c r="F33" s="32"/>
      <c r="G33" s="31"/>
      <c r="H33" s="32"/>
      <c r="I33" s="31"/>
      <c r="J33" s="32"/>
      <c r="K33" s="33"/>
      <c r="L33" s="36"/>
      <c r="M33" s="33"/>
      <c r="N33" s="87"/>
      <c r="O33" s="34"/>
      <c r="P33" s="25">
        <f t="shared" si="5"/>
        <v>0</v>
      </c>
      <c r="Q33" s="25">
        <f t="shared" si="6"/>
        <v>0</v>
      </c>
      <c r="R33" s="25">
        <f t="shared" si="7"/>
        <v>0</v>
      </c>
      <c r="S33" s="25">
        <f t="shared" si="4"/>
        <v>4</v>
      </c>
      <c r="T33" s="25"/>
      <c r="U33" s="26"/>
      <c r="V33" s="26"/>
      <c r="W33" s="26"/>
      <c r="X33" s="26"/>
      <c r="Y33" s="26"/>
      <c r="Z33" s="26"/>
      <c r="AA33" s="26"/>
      <c r="AB33" s="26"/>
      <c r="AC33" s="19"/>
      <c r="AD33" s="19"/>
      <c r="AE33" s="19"/>
    </row>
    <row r="34" spans="1:28" s="1" customFormat="1" ht="36.75" customHeight="1" thickBot="1" thickTop="1">
      <c r="A34" s="28">
        <v>21</v>
      </c>
      <c r="B34" s="29"/>
      <c r="C34" s="29"/>
      <c r="D34" s="30"/>
      <c r="E34" s="31"/>
      <c r="F34" s="32"/>
      <c r="G34" s="31"/>
      <c r="H34" s="32"/>
      <c r="I34" s="31"/>
      <c r="J34" s="32"/>
      <c r="K34" s="33"/>
      <c r="L34" s="36"/>
      <c r="M34" s="33"/>
      <c r="N34" s="87"/>
      <c r="O34" s="34"/>
      <c r="P34" s="25">
        <f t="shared" si="5"/>
        <v>0</v>
      </c>
      <c r="Q34" s="25">
        <f t="shared" si="6"/>
        <v>0</v>
      </c>
      <c r="R34" s="25">
        <f t="shared" si="7"/>
        <v>0</v>
      </c>
      <c r="S34" s="25">
        <f t="shared" si="4"/>
        <v>4</v>
      </c>
      <c r="T34" s="25"/>
      <c r="U34" s="25"/>
      <c r="V34" s="25"/>
      <c r="W34" s="25"/>
      <c r="X34" s="26"/>
      <c r="Y34" s="26"/>
      <c r="Z34" s="26"/>
      <c r="AA34" s="26"/>
      <c r="AB34" s="26"/>
    </row>
    <row r="35" spans="1:28" s="1" customFormat="1" ht="36.75" customHeight="1" thickBot="1" thickTop="1">
      <c r="A35" s="28">
        <v>22</v>
      </c>
      <c r="B35" s="29"/>
      <c r="C35" s="29"/>
      <c r="D35" s="30"/>
      <c r="E35" s="31"/>
      <c r="F35" s="32"/>
      <c r="G35" s="31"/>
      <c r="H35" s="32"/>
      <c r="I35" s="31"/>
      <c r="J35" s="32"/>
      <c r="K35" s="33"/>
      <c r="L35" s="36"/>
      <c r="M35" s="33"/>
      <c r="N35" s="87"/>
      <c r="O35" s="34"/>
      <c r="P35" s="25">
        <f t="shared" si="5"/>
        <v>0</v>
      </c>
      <c r="Q35" s="25">
        <f t="shared" si="6"/>
        <v>0</v>
      </c>
      <c r="R35" s="25">
        <f t="shared" si="7"/>
        <v>0</v>
      </c>
      <c r="S35" s="25">
        <f t="shared" si="4"/>
        <v>4</v>
      </c>
      <c r="T35" s="25"/>
      <c r="U35" s="25"/>
      <c r="V35" s="25"/>
      <c r="W35" s="25"/>
      <c r="X35" s="26"/>
      <c r="Y35" s="26"/>
      <c r="Z35" s="26"/>
      <c r="AA35" s="26"/>
      <c r="AB35" s="26"/>
    </row>
    <row r="36" spans="1:28" s="1" customFormat="1" ht="36.75" customHeight="1" thickBot="1" thickTop="1">
      <c r="A36" s="28">
        <v>23</v>
      </c>
      <c r="B36" s="29"/>
      <c r="C36" s="29"/>
      <c r="D36" s="30"/>
      <c r="E36" s="31"/>
      <c r="F36" s="32"/>
      <c r="G36" s="31"/>
      <c r="H36" s="32"/>
      <c r="I36" s="31"/>
      <c r="J36" s="32"/>
      <c r="K36" s="33"/>
      <c r="L36" s="36"/>
      <c r="M36" s="33"/>
      <c r="N36" s="87"/>
      <c r="O36" s="34"/>
      <c r="P36" s="25">
        <f t="shared" si="5"/>
        <v>0</v>
      </c>
      <c r="Q36" s="25">
        <f t="shared" si="6"/>
        <v>0</v>
      </c>
      <c r="R36" s="25">
        <f t="shared" si="7"/>
        <v>0</v>
      </c>
      <c r="S36" s="25">
        <f t="shared" si="4"/>
        <v>4</v>
      </c>
      <c r="T36" s="25"/>
      <c r="U36" s="25"/>
      <c r="V36" s="25"/>
      <c r="W36" s="25"/>
      <c r="X36" s="26"/>
      <c r="Y36" s="26"/>
      <c r="Z36" s="26"/>
      <c r="AA36" s="26"/>
      <c r="AB36" s="26"/>
    </row>
    <row r="37" spans="1:28" s="1" customFormat="1" ht="36.75" customHeight="1" thickBot="1" thickTop="1">
      <c r="A37" s="28">
        <v>24</v>
      </c>
      <c r="B37" s="29"/>
      <c r="C37" s="29"/>
      <c r="D37" s="30"/>
      <c r="E37" s="31"/>
      <c r="F37" s="32"/>
      <c r="G37" s="31"/>
      <c r="H37" s="32"/>
      <c r="I37" s="31"/>
      <c r="J37" s="32"/>
      <c r="K37" s="33"/>
      <c r="L37" s="36"/>
      <c r="M37" s="33"/>
      <c r="N37" s="87"/>
      <c r="O37" s="34"/>
      <c r="P37" s="25">
        <f t="shared" si="5"/>
        <v>0</v>
      </c>
      <c r="Q37" s="25">
        <f t="shared" si="6"/>
        <v>0</v>
      </c>
      <c r="R37" s="25">
        <f t="shared" si="7"/>
        <v>0</v>
      </c>
      <c r="S37" s="25">
        <f t="shared" si="4"/>
        <v>4</v>
      </c>
      <c r="T37" s="25"/>
      <c r="U37" s="25"/>
      <c r="V37" s="25"/>
      <c r="W37" s="25"/>
      <c r="X37" s="26"/>
      <c r="Y37" s="26"/>
      <c r="Z37" s="26"/>
      <c r="AA37" s="26"/>
      <c r="AB37" s="26"/>
    </row>
    <row r="38" spans="1:28" s="1" customFormat="1" ht="36.75" customHeight="1" thickBot="1" thickTop="1">
      <c r="A38" s="28">
        <v>25</v>
      </c>
      <c r="B38" s="29"/>
      <c r="C38" s="29"/>
      <c r="D38" s="30"/>
      <c r="E38" s="31"/>
      <c r="F38" s="32"/>
      <c r="G38" s="31"/>
      <c r="H38" s="32"/>
      <c r="I38" s="31"/>
      <c r="J38" s="32"/>
      <c r="K38" s="33"/>
      <c r="L38" s="36"/>
      <c r="M38" s="33"/>
      <c r="N38" s="87"/>
      <c r="O38" s="34"/>
      <c r="P38" s="25">
        <f t="shared" si="5"/>
        <v>0</v>
      </c>
      <c r="Q38" s="25">
        <f t="shared" si="6"/>
        <v>0</v>
      </c>
      <c r="R38" s="25">
        <f t="shared" si="7"/>
        <v>0</v>
      </c>
      <c r="S38" s="25">
        <f t="shared" si="4"/>
        <v>4</v>
      </c>
      <c r="T38" s="25"/>
      <c r="U38" s="25"/>
      <c r="V38" s="25"/>
      <c r="W38" s="25"/>
      <c r="X38" s="26"/>
      <c r="Y38" s="26"/>
      <c r="Z38" s="26"/>
      <c r="AA38" s="26"/>
      <c r="AB38" s="26"/>
    </row>
    <row r="39" spans="1:28" s="1" customFormat="1" ht="36.75" customHeight="1" thickBot="1" thickTop="1">
      <c r="A39" s="28">
        <v>26</v>
      </c>
      <c r="B39" s="29"/>
      <c r="C39" s="29"/>
      <c r="D39" s="30"/>
      <c r="E39" s="31"/>
      <c r="F39" s="32"/>
      <c r="G39" s="31"/>
      <c r="H39" s="32"/>
      <c r="I39" s="31"/>
      <c r="J39" s="32"/>
      <c r="K39" s="33"/>
      <c r="L39" s="36"/>
      <c r="M39" s="33"/>
      <c r="N39" s="87"/>
      <c r="O39" s="34"/>
      <c r="P39" s="25">
        <f t="shared" si="5"/>
        <v>0</v>
      </c>
      <c r="Q39" s="25">
        <f t="shared" si="6"/>
        <v>0</v>
      </c>
      <c r="R39" s="25">
        <f t="shared" si="7"/>
        <v>0</v>
      </c>
      <c r="S39" s="25">
        <f t="shared" si="4"/>
        <v>4</v>
      </c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1" customFormat="1" ht="36.75" customHeight="1" thickBot="1" thickTop="1">
      <c r="A40" s="28">
        <v>27</v>
      </c>
      <c r="B40" s="29"/>
      <c r="C40" s="29"/>
      <c r="D40" s="30"/>
      <c r="E40" s="31"/>
      <c r="F40" s="32"/>
      <c r="G40" s="31"/>
      <c r="H40" s="32"/>
      <c r="I40" s="31"/>
      <c r="J40" s="32"/>
      <c r="K40" s="33"/>
      <c r="L40" s="36"/>
      <c r="M40" s="33"/>
      <c r="N40" s="87"/>
      <c r="O40" s="34"/>
      <c r="P40" s="25">
        <f t="shared" si="5"/>
        <v>0</v>
      </c>
      <c r="Q40" s="25">
        <f t="shared" si="6"/>
        <v>0</v>
      </c>
      <c r="R40" s="25">
        <f t="shared" si="7"/>
        <v>0</v>
      </c>
      <c r="S40" s="25">
        <f t="shared" si="4"/>
        <v>4</v>
      </c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1" customFormat="1" ht="36.75" customHeight="1" thickBot="1" thickTop="1">
      <c r="A41" s="28">
        <v>28</v>
      </c>
      <c r="B41" s="29"/>
      <c r="C41" s="29"/>
      <c r="D41" s="30"/>
      <c r="E41" s="31"/>
      <c r="F41" s="32"/>
      <c r="G41" s="31"/>
      <c r="H41" s="32"/>
      <c r="I41" s="31"/>
      <c r="J41" s="32"/>
      <c r="K41" s="33"/>
      <c r="L41" s="36"/>
      <c r="M41" s="33"/>
      <c r="N41" s="87"/>
      <c r="O41" s="34"/>
      <c r="P41" s="25">
        <f t="shared" si="5"/>
        <v>0</v>
      </c>
      <c r="Q41" s="25">
        <f t="shared" si="6"/>
        <v>0</v>
      </c>
      <c r="R41" s="25">
        <f t="shared" si="7"/>
        <v>0</v>
      </c>
      <c r="S41" s="25">
        <f t="shared" si="4"/>
        <v>4</v>
      </c>
      <c r="T41" s="25"/>
      <c r="U41" s="25"/>
      <c r="V41" s="25"/>
      <c r="W41" s="25"/>
      <c r="X41" s="25"/>
      <c r="Y41" s="25"/>
      <c r="Z41" s="25"/>
      <c r="AA41" s="25"/>
      <c r="AB41" s="25"/>
    </row>
    <row r="42" spans="1:19" ht="27.75" customHeight="1" thickTop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31" t="s">
        <v>112</v>
      </c>
      <c r="L42" s="132"/>
      <c r="M42" s="132"/>
      <c r="N42" s="132"/>
      <c r="O42" s="132"/>
      <c r="P42" s="27">
        <f>COUNTIF(P7:P41,"&gt;=3")+COUNTIF(P7:P41,1)</f>
        <v>0</v>
      </c>
      <c r="Q42" s="27">
        <f>COUNTIF(Q7:Q41,"&gt;=3")+COUNTIF(Q7:Q41,1)</f>
        <v>0</v>
      </c>
      <c r="R42" s="27">
        <f>COUNTIF(R7:R41,"&gt;=2")</f>
        <v>0</v>
      </c>
      <c r="S42" s="27">
        <f>COUNTIF(S7:S41,0)</f>
        <v>0</v>
      </c>
    </row>
    <row r="43" ht="36.75" customHeight="1"/>
    <row r="44" ht="36.75" customHeight="1"/>
    <row r="45" ht="36.75" customHeight="1"/>
    <row r="46" ht="24.75" customHeight="1"/>
    <row r="47" ht="49.5" customHeight="1"/>
    <row r="48" ht="27.75" customHeight="1"/>
    <row r="49" ht="27.75" customHeight="1"/>
    <row r="50" ht="32.25" customHeight="1"/>
    <row r="51" ht="39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24"/>
    <row r="73" ht="24"/>
    <row r="75" ht="24"/>
    <row r="76" ht="24"/>
    <row r="77" ht="24"/>
    <row r="78" ht="24"/>
    <row r="79" ht="24"/>
    <row r="80" ht="24"/>
    <row r="81" ht="24"/>
    <row r="82" ht="24"/>
    <row r="83" ht="24"/>
    <row r="84" ht="24"/>
    <row r="85" ht="24"/>
    <row r="86" ht="24"/>
    <row r="87" ht="24"/>
    <row r="88" ht="24"/>
    <row r="89" ht="24"/>
    <row r="91" ht="24"/>
    <row r="92" ht="24"/>
    <row r="93" ht="24"/>
    <row r="94" ht="24"/>
    <row r="95" ht="24"/>
    <row r="96" ht="24"/>
    <row r="97" ht="24"/>
    <row r="98" ht="24"/>
    <row r="99" ht="24"/>
    <row r="100" ht="24"/>
    <row r="101" ht="24"/>
    <row r="102" ht="24"/>
    <row r="103" ht="24"/>
    <row r="104" ht="24"/>
    <row r="105" ht="24"/>
    <row r="107" ht="24"/>
    <row r="108" ht="24"/>
    <row r="109" ht="24"/>
    <row r="111" ht="24"/>
    <row r="112" ht="24"/>
    <row r="113" ht="24"/>
    <row r="114" ht="24"/>
    <row r="115" ht="24"/>
    <row r="116" ht="24"/>
    <row r="117" ht="24"/>
    <row r="118" ht="24"/>
    <row r="119" ht="24"/>
    <row r="120" ht="24"/>
    <row r="121" ht="24"/>
    <row r="122" ht="24"/>
    <row r="123" ht="24"/>
    <row r="124" ht="24"/>
    <row r="125" ht="24"/>
    <row r="127" ht="24"/>
    <row r="128" ht="24"/>
    <row r="129" ht="24"/>
  </sheetData>
  <sheetProtection password="ED18" sheet="1" formatCells="0" formatColumns="0" formatRows="0" insertColumns="0" insertRows="0" insertHyperlinks="0" deleteColumns="0" deleteRows="0" sort="0" autoFilter="0" pivotTables="0"/>
  <mergeCells count="32">
    <mergeCell ref="O5:O6"/>
    <mergeCell ref="O26:O27"/>
    <mergeCell ref="K42:O42"/>
    <mergeCell ref="T7:T9"/>
    <mergeCell ref="T10:T12"/>
    <mergeCell ref="T13:T15"/>
    <mergeCell ref="T16:T18"/>
    <mergeCell ref="K21:O21"/>
    <mergeCell ref="D26:D27"/>
    <mergeCell ref="E26:J26"/>
    <mergeCell ref="K26:K27"/>
    <mergeCell ref="L26:L27"/>
    <mergeCell ref="M26:M27"/>
    <mergeCell ref="N26:N27"/>
    <mergeCell ref="A5:A6"/>
    <mergeCell ref="B5:B6"/>
    <mergeCell ref="C5:C6"/>
    <mergeCell ref="D5:D6"/>
    <mergeCell ref="L24:N24"/>
    <mergeCell ref="A26:A27"/>
    <mergeCell ref="B26:B27"/>
    <mergeCell ref="C26:C27"/>
    <mergeCell ref="D25:N25"/>
    <mergeCell ref="K5:K6"/>
    <mergeCell ref="E5:J5"/>
    <mergeCell ref="B2:K2"/>
    <mergeCell ref="L5:L6"/>
    <mergeCell ref="M5:M6"/>
    <mergeCell ref="D4:N4"/>
    <mergeCell ref="B23:K23"/>
    <mergeCell ref="N5:N6"/>
    <mergeCell ref="L3:N3"/>
  </mergeCells>
  <dataValidations count="4">
    <dataValidation type="list" allowBlank="1" showInputMessage="1" showErrorMessage="1" sqref="E28:E41 E7:E20">
      <formula1>種目1</formula1>
    </dataValidation>
    <dataValidation type="list" allowBlank="1" showInputMessage="1" showErrorMessage="1" sqref="G7:G20 G28:G41">
      <formula1>種目2</formula1>
    </dataValidation>
    <dataValidation type="list" allowBlank="1" showInputMessage="1" showErrorMessage="1" sqref="I7:I20 I28:I41">
      <formula1>種目3</formula1>
    </dataValidation>
    <dataValidation type="list" allowBlank="1" showInputMessage="1" showErrorMessage="1" prompt="種目を選択しなければ出来ません" sqref="J7:J20 H7:H20 F7:F20 J28:J41 H28:H41 F28:F41">
      <formula1>INDIRECT(I7)</formula1>
    </dataValidation>
  </dataValidations>
  <printOptions horizontalCentered="1"/>
  <pageMargins left="0.26" right="0" top="0.26" bottom="0" header="0.5118110236220472" footer="0.35433070866141736"/>
  <pageSetup horizontalDpi="300" verticalDpi="300" orientation="landscape" paperSize="9" scale="90" r:id="rId3"/>
  <ignoredErrors>
    <ignoredError sqref="L2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SheetLayoutView="100" zoomScalePageLayoutView="0" workbookViewId="0" topLeftCell="A37">
      <selection activeCell="D5" sqref="D5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75390625" style="0" bestFit="1" customWidth="1"/>
    <col min="6" max="6" width="16.375" style="0" bestFit="1" customWidth="1"/>
    <col min="7" max="7" width="14.875" style="0" customWidth="1"/>
    <col min="8" max="8" width="4.253906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142" t="s">
        <v>17</v>
      </c>
      <c r="C2" s="142"/>
      <c r="D2" s="142"/>
      <c r="E2" s="142"/>
      <c r="F2" s="142"/>
      <c r="G2" s="142"/>
      <c r="H2" s="142"/>
      <c r="I2" s="142"/>
    </row>
    <row r="3" ht="18" customHeight="1"/>
    <row r="4" spans="2:9" ht="24" customHeight="1">
      <c r="B4" s="135" t="s">
        <v>0</v>
      </c>
      <c r="C4" s="5" t="s">
        <v>1</v>
      </c>
      <c r="D4" s="113"/>
      <c r="E4" s="5" t="s">
        <v>2</v>
      </c>
      <c r="F4" s="2"/>
      <c r="G4" s="2"/>
      <c r="H4" s="2"/>
      <c r="I4" s="2"/>
    </row>
    <row r="5" spans="2:9" ht="24" customHeight="1">
      <c r="B5" s="135"/>
      <c r="C5" s="5" t="s">
        <v>3</v>
      </c>
      <c r="D5" s="113"/>
      <c r="E5" s="5" t="s">
        <v>2</v>
      </c>
      <c r="F5" s="2"/>
      <c r="G5" s="2"/>
      <c r="H5" s="2"/>
      <c r="I5" s="2"/>
    </row>
    <row r="6" spans="2:9" ht="24" customHeight="1">
      <c r="B6" s="135"/>
      <c r="C6" s="5" t="s">
        <v>4</v>
      </c>
      <c r="D6" s="5" t="str">
        <f>IF(SUM(D4:D5)=0," ",SUM(D4:D5))</f>
        <v> </v>
      </c>
      <c r="E6" s="5" t="s">
        <v>2</v>
      </c>
      <c r="F6" s="4" t="s">
        <v>6</v>
      </c>
      <c r="G6" s="6" t="str">
        <f>IF(D6=" "," ",D6*3000)</f>
        <v> </v>
      </c>
      <c r="H6" s="7" t="s">
        <v>15</v>
      </c>
      <c r="I6" s="2"/>
    </row>
    <row r="7" spans="2:9" ht="24" customHeight="1">
      <c r="B7" s="2"/>
      <c r="C7" s="2"/>
      <c r="D7" s="3"/>
      <c r="E7" s="3"/>
      <c r="F7" s="2"/>
      <c r="G7" s="2"/>
      <c r="H7" s="2"/>
      <c r="I7" s="2"/>
    </row>
    <row r="8" spans="2:9" ht="24" customHeight="1">
      <c r="B8" s="135" t="s">
        <v>13</v>
      </c>
      <c r="C8" s="5" t="s">
        <v>1</v>
      </c>
      <c r="D8" s="113"/>
      <c r="E8" s="5" t="s">
        <v>5</v>
      </c>
      <c r="F8" s="2"/>
      <c r="G8" s="2"/>
      <c r="H8" s="2"/>
      <c r="I8" s="2"/>
    </row>
    <row r="9" spans="2:9" ht="24" customHeight="1">
      <c r="B9" s="135"/>
      <c r="C9" s="5" t="s">
        <v>3</v>
      </c>
      <c r="D9" s="113"/>
      <c r="E9" s="5" t="s">
        <v>5</v>
      </c>
      <c r="F9" s="2"/>
      <c r="G9" s="2"/>
      <c r="H9" s="2"/>
      <c r="I9" s="2"/>
    </row>
    <row r="10" spans="2:9" ht="24" customHeight="1">
      <c r="B10" s="135"/>
      <c r="C10" s="5" t="s">
        <v>4</v>
      </c>
      <c r="D10" s="5" t="str">
        <f>IF(SUM(D8:D9)=0," ",SUM(D8:D9))</f>
        <v> </v>
      </c>
      <c r="E10" s="5" t="s">
        <v>5</v>
      </c>
      <c r="F10" s="4" t="s">
        <v>7</v>
      </c>
      <c r="G10" s="6" t="str">
        <f>IF(D10=" "," ",D10*6000)</f>
        <v> </v>
      </c>
      <c r="H10" s="7" t="s">
        <v>15</v>
      </c>
      <c r="I10" s="2"/>
    </row>
    <row r="11" spans="2:9" ht="18" customHeight="1">
      <c r="B11" s="2"/>
      <c r="C11" s="2"/>
      <c r="D11" s="3"/>
      <c r="E11" s="3"/>
      <c r="F11" s="2"/>
      <c r="G11" s="2"/>
      <c r="H11" s="2"/>
      <c r="I11" s="2"/>
    </row>
    <row r="12" spans="2:9" ht="24" customHeight="1">
      <c r="B12" s="135" t="s">
        <v>14</v>
      </c>
      <c r="C12" s="135"/>
      <c r="D12" s="112"/>
      <c r="E12" s="5" t="s">
        <v>5</v>
      </c>
      <c r="F12" s="4" t="s">
        <v>7</v>
      </c>
      <c r="G12" s="6" t="str">
        <f>IF(D12=""," ",D12*6000)</f>
        <v> </v>
      </c>
      <c r="H12" s="7" t="s">
        <v>15</v>
      </c>
      <c r="I12" s="2"/>
    </row>
    <row r="13" spans="2:9" ht="18" customHeight="1">
      <c r="B13" s="2"/>
      <c r="C13" s="2"/>
      <c r="D13" s="3"/>
      <c r="E13" s="3"/>
      <c r="F13" s="2"/>
      <c r="G13" s="2"/>
      <c r="H13" s="2"/>
      <c r="I13" s="2"/>
    </row>
    <row r="14" spans="2:9" ht="24" customHeight="1">
      <c r="B14" s="141" t="s">
        <v>20</v>
      </c>
      <c r="C14" s="5" t="s">
        <v>8</v>
      </c>
      <c r="D14" s="112"/>
      <c r="E14" s="5" t="s">
        <v>2</v>
      </c>
      <c r="F14" s="2"/>
      <c r="G14" s="2"/>
      <c r="H14" s="2"/>
      <c r="I14" s="2"/>
    </row>
    <row r="15" spans="2:9" ht="24" customHeight="1">
      <c r="B15" s="141"/>
      <c r="C15" s="5" t="s">
        <v>9</v>
      </c>
      <c r="D15" s="112"/>
      <c r="E15" s="5" t="s">
        <v>2</v>
      </c>
      <c r="F15" s="2"/>
      <c r="G15" s="2"/>
      <c r="H15" s="2"/>
      <c r="I15" s="2"/>
    </row>
    <row r="16" spans="2:9" ht="24" customHeight="1">
      <c r="B16" s="141"/>
      <c r="C16" s="5" t="s">
        <v>10</v>
      </c>
      <c r="D16" s="112"/>
      <c r="E16" s="5" t="s">
        <v>2</v>
      </c>
      <c r="F16" s="2"/>
      <c r="G16" s="2"/>
      <c r="H16" s="2"/>
      <c r="I16" s="2"/>
    </row>
    <row r="17" spans="2:9" ht="24" customHeight="1">
      <c r="B17" s="141"/>
      <c r="C17" s="5" t="s">
        <v>11</v>
      </c>
      <c r="D17" s="112"/>
      <c r="E17" s="5" t="s">
        <v>2</v>
      </c>
      <c r="F17" s="2"/>
      <c r="G17" s="2"/>
      <c r="H17" s="2"/>
      <c r="I17" s="2"/>
    </row>
    <row r="18" spans="2:9" ht="24" customHeight="1">
      <c r="B18" s="141"/>
      <c r="C18" s="5" t="s">
        <v>4</v>
      </c>
      <c r="D18" s="109">
        <f>IF(SUM(D14:D17)=0,"",SUM(D14:D17))</f>
      </c>
      <c r="E18" s="5" t="s">
        <v>2</v>
      </c>
      <c r="F18" s="4" t="s">
        <v>6</v>
      </c>
      <c r="G18" s="6" t="str">
        <f>IF(D18=""," ",D18*3000)</f>
        <v> </v>
      </c>
      <c r="H18" s="7" t="s">
        <v>15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143" t="s">
        <v>18</v>
      </c>
      <c r="C20" s="144"/>
      <c r="D20" s="144"/>
      <c r="E20" s="144"/>
      <c r="F20" s="145"/>
      <c r="G20" s="6" t="str">
        <f>IF(SUM(G6,G10,G12,G18)=0," ",SUM(G6,G10,G12,G18))</f>
        <v> </v>
      </c>
      <c r="H20" s="7" t="s">
        <v>15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2" t="s">
        <v>12</v>
      </c>
      <c r="C22" s="2"/>
      <c r="D22" s="2"/>
      <c r="F22" s="140" t="s">
        <v>21</v>
      </c>
      <c r="G22" s="140"/>
      <c r="H22" s="140"/>
      <c r="I22" s="140"/>
    </row>
    <row r="23" spans="2:9" ht="23.25" customHeight="1">
      <c r="B23" s="2"/>
      <c r="C23" s="2"/>
      <c r="D23" s="2"/>
      <c r="F23" s="3"/>
      <c r="G23" s="3"/>
      <c r="H23" s="3"/>
      <c r="I23" s="3"/>
    </row>
    <row r="24" spans="1:10" ht="23.25" customHeight="1">
      <c r="A24" s="97"/>
      <c r="B24" s="98"/>
      <c r="C24" s="98"/>
      <c r="D24" s="98"/>
      <c r="E24" s="99"/>
      <c r="F24" s="100"/>
      <c r="G24" s="100"/>
      <c r="H24" s="100"/>
      <c r="I24" s="100"/>
      <c r="J24" s="101"/>
    </row>
    <row r="25" spans="1:10" ht="8.25" customHeight="1">
      <c r="A25" s="102"/>
      <c r="B25" s="70"/>
      <c r="C25" s="70"/>
      <c r="D25" s="70"/>
      <c r="E25" s="70"/>
      <c r="F25" s="70"/>
      <c r="G25" s="70"/>
      <c r="H25" s="70"/>
      <c r="I25" s="70"/>
      <c r="J25" s="103"/>
    </row>
    <row r="26" spans="1:10" ht="33" customHeight="1">
      <c r="A26" s="102"/>
      <c r="B26" s="89" t="s">
        <v>121</v>
      </c>
      <c r="C26" s="137"/>
      <c r="D26" s="137"/>
      <c r="E26" s="137"/>
      <c r="F26" s="137"/>
      <c r="G26" s="104" t="s">
        <v>113</v>
      </c>
      <c r="H26" s="70"/>
      <c r="I26" s="70"/>
      <c r="J26" s="105"/>
    </row>
    <row r="27" spans="1:10" ht="24" customHeight="1">
      <c r="A27" s="102"/>
      <c r="B27" s="94" t="s">
        <v>120</v>
      </c>
      <c r="C27" s="111"/>
      <c r="D27" s="147"/>
      <c r="E27" s="147"/>
      <c r="F27" s="147"/>
      <c r="G27" s="147"/>
      <c r="H27" s="147"/>
      <c r="I27" s="147"/>
      <c r="J27" s="105"/>
    </row>
    <row r="28" spans="1:10" ht="24" customHeight="1">
      <c r="A28" s="102"/>
      <c r="B28" s="89" t="s">
        <v>118</v>
      </c>
      <c r="C28" s="137"/>
      <c r="D28" s="137"/>
      <c r="E28" s="137"/>
      <c r="F28" s="137"/>
      <c r="G28" s="146" t="s">
        <v>119</v>
      </c>
      <c r="H28" s="146"/>
      <c r="I28" s="146"/>
      <c r="J28" s="105"/>
    </row>
    <row r="29" spans="1:10" ht="24" customHeight="1">
      <c r="A29" s="102"/>
      <c r="B29" s="89" t="s">
        <v>116</v>
      </c>
      <c r="C29" s="137"/>
      <c r="D29" s="137"/>
      <c r="E29" s="137"/>
      <c r="F29" s="137"/>
      <c r="G29" s="90"/>
      <c r="H29" s="70"/>
      <c r="I29" s="70"/>
      <c r="J29" s="105"/>
    </row>
    <row r="30" spans="1:10" ht="24" customHeight="1">
      <c r="A30" s="91"/>
      <c r="B30" s="88"/>
      <c r="C30" s="95"/>
      <c r="D30" s="95"/>
      <c r="E30" s="95"/>
      <c r="F30" s="95"/>
      <c r="G30" s="95"/>
      <c r="H30" s="71"/>
      <c r="I30" s="71"/>
      <c r="J30" s="106"/>
    </row>
    <row r="31" spans="2:10" ht="14.25">
      <c r="B31" s="8"/>
      <c r="C31" s="8"/>
      <c r="D31" s="8"/>
      <c r="E31" s="8"/>
      <c r="F31" s="8"/>
      <c r="G31" s="8"/>
      <c r="H31" s="8"/>
      <c r="I31" s="8"/>
      <c r="J31" s="9"/>
    </row>
    <row r="32" spans="2:10" ht="24" customHeight="1">
      <c r="B32" s="17"/>
      <c r="C32" s="8"/>
      <c r="D32" s="8"/>
      <c r="E32" s="8"/>
      <c r="F32" s="8"/>
      <c r="G32" s="8"/>
      <c r="H32" s="8"/>
      <c r="I32" s="8"/>
      <c r="J32" s="9"/>
    </row>
    <row r="33" spans="2:10" ht="24" customHeight="1">
      <c r="B33" s="17" t="s">
        <v>130</v>
      </c>
      <c r="C33" s="8"/>
      <c r="D33" s="8"/>
      <c r="E33" s="8"/>
      <c r="F33" s="8"/>
      <c r="G33" s="8"/>
      <c r="H33" s="8"/>
      <c r="I33" s="8"/>
      <c r="J33" s="9"/>
    </row>
    <row r="34" spans="2:10" ht="14.25">
      <c r="B34" s="8"/>
      <c r="C34" s="8"/>
      <c r="D34" s="8"/>
      <c r="E34" s="8"/>
      <c r="F34" s="8"/>
      <c r="G34" s="8"/>
      <c r="H34" s="8"/>
      <c r="I34" s="8"/>
      <c r="J34" s="9"/>
    </row>
    <row r="35" spans="2:10" ht="24" customHeight="1">
      <c r="B35" s="10" t="s">
        <v>16</v>
      </c>
      <c r="C35" s="11"/>
      <c r="D35" s="11"/>
      <c r="E35" s="11"/>
      <c r="F35" s="11"/>
      <c r="G35" s="11"/>
      <c r="H35" s="11"/>
      <c r="I35" s="12"/>
      <c r="J35" s="9"/>
    </row>
    <row r="36" spans="2:10" ht="24" customHeight="1">
      <c r="B36" s="110" t="s">
        <v>123</v>
      </c>
      <c r="C36" s="14" t="s">
        <v>127</v>
      </c>
      <c r="D36" s="137" t="s">
        <v>124</v>
      </c>
      <c r="E36" s="137"/>
      <c r="F36" s="14"/>
      <c r="G36" s="111" t="s">
        <v>125</v>
      </c>
      <c r="H36" s="138" t="s">
        <v>117</v>
      </c>
      <c r="I36" s="139"/>
      <c r="J36" s="9"/>
    </row>
    <row r="37" spans="2:10" ht="24" customHeight="1">
      <c r="B37" s="13" t="s">
        <v>115</v>
      </c>
      <c r="C37" s="137" t="s">
        <v>128</v>
      </c>
      <c r="D37" s="137"/>
      <c r="E37" s="137"/>
      <c r="F37" s="137"/>
      <c r="G37" s="14"/>
      <c r="H37" s="14"/>
      <c r="I37" s="15"/>
      <c r="J37" s="9"/>
    </row>
    <row r="38" spans="2:10" ht="24" customHeight="1">
      <c r="B38" s="13" t="s">
        <v>114</v>
      </c>
      <c r="C38" s="136" t="s">
        <v>129</v>
      </c>
      <c r="D38" s="136"/>
      <c r="E38" s="136"/>
      <c r="F38" s="136"/>
      <c r="G38" s="14"/>
      <c r="H38" s="14"/>
      <c r="I38" s="15"/>
      <c r="J38" s="9"/>
    </row>
    <row r="39" spans="2:9" ht="13.5">
      <c r="B39" s="91"/>
      <c r="C39" s="92"/>
      <c r="D39" s="92"/>
      <c r="E39" s="92"/>
      <c r="F39" s="92"/>
      <c r="G39" s="92"/>
      <c r="H39" s="92"/>
      <c r="I39" s="93"/>
    </row>
  </sheetData>
  <sheetProtection/>
  <mergeCells count="16">
    <mergeCell ref="B2:I2"/>
    <mergeCell ref="B20:F20"/>
    <mergeCell ref="G28:I28"/>
    <mergeCell ref="D27:I27"/>
    <mergeCell ref="C26:F26"/>
    <mergeCell ref="B4:B6"/>
    <mergeCell ref="B8:B10"/>
    <mergeCell ref="C38:F38"/>
    <mergeCell ref="C37:F37"/>
    <mergeCell ref="H36:I36"/>
    <mergeCell ref="D36:E36"/>
    <mergeCell ref="F22:I22"/>
    <mergeCell ref="C29:F29"/>
    <mergeCell ref="C28:F28"/>
    <mergeCell ref="B12:C12"/>
    <mergeCell ref="B14:B18"/>
  </mergeCells>
  <printOptions horizontalCentered="1"/>
  <pageMargins left="0" right="0" top="0" bottom="0" header="0.35433070866141736" footer="0.5118110236220472"/>
  <pageSetup horizontalDpi="600" verticalDpi="600" orientation="portrait" paperSize="9" scale="90" r:id="rId2"/>
  <ignoredErrors>
    <ignoredError sqref="G20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44"/>
  <sheetViews>
    <sheetView showGridLines="0" zoomScaleSheetLayoutView="100" zoomScalePageLayoutView="0" workbookViewId="0" topLeftCell="A1">
      <selection activeCell="AB13" sqref="AB13:AE13"/>
    </sheetView>
  </sheetViews>
  <sheetFormatPr defaultColWidth="9.00390625" defaultRowHeight="13.5"/>
  <cols>
    <col min="1" max="1" width="1.25" style="69" customWidth="1"/>
    <col min="2" max="73" width="1.25" style="39" customWidth="1"/>
    <col min="74" max="74" width="1.4921875" style="39" customWidth="1"/>
    <col min="75" max="79" width="6.25390625" style="39" hidden="1" customWidth="1"/>
    <col min="80" max="80" width="3.375" style="39" customWidth="1"/>
    <col min="81" max="82" width="6.25390625" style="39" customWidth="1"/>
    <col min="83" max="83" width="8.50390625" style="39" bestFit="1" customWidth="1"/>
    <col min="84" max="85" width="6.25390625" style="39" customWidth="1"/>
    <col min="86" max="86" width="20.00390625" style="39" customWidth="1"/>
    <col min="87" max="115" width="6.25390625" style="39" customWidth="1"/>
    <col min="116" max="16384" width="9.00390625" style="39" customWidth="1"/>
  </cols>
  <sheetData>
    <row r="1" spans="1:77" ht="13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37"/>
      <c r="BO1" s="37"/>
      <c r="BP1" s="37"/>
      <c r="BQ1" s="37"/>
      <c r="BR1" s="38"/>
      <c r="BS1" s="38"/>
      <c r="BT1" s="38"/>
      <c r="BU1" s="38"/>
      <c r="BW1" s="255"/>
      <c r="BX1" s="255"/>
      <c r="BY1" s="255"/>
    </row>
    <row r="2" spans="1:77" ht="18.75" customHeight="1">
      <c r="A2" s="72"/>
      <c r="B2" s="72"/>
      <c r="C2" s="72"/>
      <c r="D2" s="73"/>
      <c r="E2" s="73"/>
      <c r="F2" s="73"/>
      <c r="G2" s="73"/>
      <c r="H2" s="74"/>
      <c r="I2" s="74"/>
      <c r="J2" s="74"/>
      <c r="K2" s="256"/>
      <c r="L2" s="256"/>
      <c r="M2" s="257" t="s">
        <v>111</v>
      </c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8" t="s">
        <v>48</v>
      </c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259"/>
      <c r="BF2" s="259"/>
      <c r="BW2" s="255"/>
      <c r="BX2" s="255"/>
      <c r="BY2" s="255"/>
    </row>
    <row r="3" spans="1:77" ht="5.25" customHeight="1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4"/>
      <c r="BT3" s="44"/>
      <c r="BU3" s="44"/>
      <c r="BW3" s="255"/>
      <c r="BX3" s="255"/>
      <c r="BY3" s="255"/>
    </row>
    <row r="4" spans="1:77" ht="13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75"/>
      <c r="AA4" s="47"/>
      <c r="AB4" s="47"/>
      <c r="AC4" s="260" t="s">
        <v>49</v>
      </c>
      <c r="AD4" s="260"/>
      <c r="AE4" s="260"/>
      <c r="AF4" s="260"/>
      <c r="AG4" s="260" t="s">
        <v>50</v>
      </c>
      <c r="AH4" s="260"/>
      <c r="AI4" s="260"/>
      <c r="AJ4" s="260"/>
      <c r="AK4" s="47"/>
      <c r="AL4" s="47"/>
      <c r="AM4" s="47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N4" s="49"/>
      <c r="BO4" s="49"/>
      <c r="BP4" s="49"/>
      <c r="BQ4" s="49"/>
      <c r="BR4" s="49"/>
      <c r="BW4" s="46"/>
      <c r="BX4" s="46"/>
      <c r="BY4" s="46"/>
    </row>
    <row r="5" spans="1:77" ht="13.5">
      <c r="A5" s="45"/>
      <c r="B5" s="45"/>
      <c r="C5" s="45"/>
      <c r="D5" s="45"/>
      <c r="E5" s="45"/>
      <c r="F5" s="45"/>
      <c r="G5" s="45"/>
      <c r="H5" s="45"/>
      <c r="I5" s="50"/>
      <c r="J5" s="5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1"/>
      <c r="Y5" s="51"/>
      <c r="Z5" s="47"/>
      <c r="AA5" s="47"/>
      <c r="AB5" s="47"/>
      <c r="AC5" s="248" t="s">
        <v>61</v>
      </c>
      <c r="AD5" s="248"/>
      <c r="AE5" s="248"/>
      <c r="AF5" s="248"/>
      <c r="AG5" s="248"/>
      <c r="AH5" s="248"/>
      <c r="AI5" s="248"/>
      <c r="AJ5" s="248"/>
      <c r="AK5" s="47"/>
      <c r="AL5" s="47"/>
      <c r="AM5" s="47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S5" s="52"/>
      <c r="BT5" s="52"/>
      <c r="BU5" s="52"/>
      <c r="BW5" s="46"/>
      <c r="BX5" s="46"/>
      <c r="BY5" s="46"/>
    </row>
    <row r="6" spans="1:77" ht="6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4"/>
      <c r="BT6" s="44"/>
      <c r="BU6" s="44"/>
      <c r="BW6" s="76"/>
      <c r="BX6" s="76"/>
      <c r="BY6" s="76"/>
    </row>
    <row r="7" spans="1:77" ht="22.5" customHeight="1">
      <c r="A7" s="249" t="s">
        <v>51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50" t="str">
        <f>'参加申込書'!L3</f>
        <v>鹿児島県</v>
      </c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44"/>
      <c r="BS7" s="244"/>
      <c r="BT7" s="244"/>
      <c r="BU7" s="244"/>
      <c r="BW7" s="76"/>
      <c r="BX7" s="76"/>
      <c r="BY7" s="76"/>
    </row>
    <row r="8" spans="1:77" ht="22.5" customHeight="1" hidden="1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W8" s="46"/>
      <c r="BX8" s="46"/>
      <c r="BY8" s="46"/>
    </row>
    <row r="9" spans="1:73" ht="22.5" customHeight="1" hidden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</row>
    <row r="10" spans="1:73" ht="22.5" customHeight="1" hidden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</row>
    <row r="11" spans="1:86" ht="18.75" customHeight="1">
      <c r="A11" s="247" t="s">
        <v>52</v>
      </c>
      <c r="B11" s="247"/>
      <c r="C11" s="247"/>
      <c r="D11" s="241" t="s">
        <v>53</v>
      </c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 t="s">
        <v>54</v>
      </c>
      <c r="U11" s="236"/>
      <c r="V11" s="236"/>
      <c r="W11" s="236"/>
      <c r="X11" s="236"/>
      <c r="Y11" s="236"/>
      <c r="Z11" s="236"/>
      <c r="AA11" s="236"/>
      <c r="AB11" s="242" t="s">
        <v>55</v>
      </c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170" t="s">
        <v>105</v>
      </c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241" t="s">
        <v>108</v>
      </c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CC11" s="252" t="s">
        <v>109</v>
      </c>
      <c r="CD11" s="252"/>
      <c r="CE11" s="252"/>
      <c r="CF11" s="252"/>
      <c r="CG11" s="252"/>
      <c r="CH11" s="252"/>
    </row>
    <row r="12" spans="1:86" ht="18.75" customHeight="1">
      <c r="A12" s="247"/>
      <c r="B12" s="247"/>
      <c r="C12" s="247"/>
      <c r="D12" s="241" t="s">
        <v>22</v>
      </c>
      <c r="E12" s="241"/>
      <c r="F12" s="241"/>
      <c r="G12" s="241"/>
      <c r="H12" s="241"/>
      <c r="I12" s="241"/>
      <c r="J12" s="241"/>
      <c r="K12" s="241"/>
      <c r="L12" s="241" t="s">
        <v>2</v>
      </c>
      <c r="M12" s="241"/>
      <c r="N12" s="241"/>
      <c r="O12" s="241"/>
      <c r="P12" s="241"/>
      <c r="Q12" s="241"/>
      <c r="R12" s="241"/>
      <c r="S12" s="241"/>
      <c r="T12" s="236"/>
      <c r="U12" s="236"/>
      <c r="V12" s="236"/>
      <c r="W12" s="236"/>
      <c r="X12" s="236"/>
      <c r="Y12" s="236"/>
      <c r="Z12" s="236"/>
      <c r="AA12" s="236"/>
      <c r="AB12" s="242"/>
      <c r="AC12" s="242"/>
      <c r="AD12" s="242"/>
      <c r="AE12" s="242"/>
      <c r="AF12" s="243" t="s">
        <v>56</v>
      </c>
      <c r="AG12" s="243"/>
      <c r="AH12" s="243"/>
      <c r="AI12" s="243"/>
      <c r="AJ12" s="242"/>
      <c r="AK12" s="242"/>
      <c r="AL12" s="242"/>
      <c r="AM12" s="242"/>
      <c r="AN12" s="170" t="s">
        <v>106</v>
      </c>
      <c r="AO12" s="170"/>
      <c r="AP12" s="170"/>
      <c r="AQ12" s="170"/>
      <c r="AR12" s="170"/>
      <c r="AS12" s="170"/>
      <c r="AT12" s="170" t="s">
        <v>107</v>
      </c>
      <c r="AU12" s="170"/>
      <c r="AV12" s="170"/>
      <c r="AW12" s="170"/>
      <c r="AX12" s="170" t="s">
        <v>106</v>
      </c>
      <c r="AY12" s="170"/>
      <c r="AZ12" s="170"/>
      <c r="BA12" s="170"/>
      <c r="BB12" s="170"/>
      <c r="BC12" s="170"/>
      <c r="BD12" s="170" t="s">
        <v>0</v>
      </c>
      <c r="BE12" s="170"/>
      <c r="BF12" s="170"/>
      <c r="BG12" s="170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CC12" s="54" t="s">
        <v>22</v>
      </c>
      <c r="CD12" s="54" t="s">
        <v>2</v>
      </c>
      <c r="CE12" s="54" t="s">
        <v>110</v>
      </c>
      <c r="CF12" s="54" t="s">
        <v>106</v>
      </c>
      <c r="CG12" s="54" t="s">
        <v>52</v>
      </c>
      <c r="CH12" s="54" t="s">
        <v>108</v>
      </c>
    </row>
    <row r="13" spans="1:86" ht="22.5" customHeight="1">
      <c r="A13" s="236">
        <v>1</v>
      </c>
      <c r="B13" s="236"/>
      <c r="C13" s="236"/>
      <c r="D13" s="171">
        <f>'参加申込書'!B7</f>
        <v>0</v>
      </c>
      <c r="E13" s="171"/>
      <c r="F13" s="171"/>
      <c r="G13" s="171"/>
      <c r="H13" s="171"/>
      <c r="I13" s="171"/>
      <c r="J13" s="171"/>
      <c r="K13" s="171"/>
      <c r="L13" s="171">
        <f>'参加申込書'!C7</f>
        <v>0</v>
      </c>
      <c r="M13" s="171"/>
      <c r="N13" s="171"/>
      <c r="O13" s="171"/>
      <c r="P13" s="171"/>
      <c r="Q13" s="171"/>
      <c r="R13" s="171"/>
      <c r="S13" s="171"/>
      <c r="T13" s="171">
        <f>'参加申込書'!D7</f>
        <v>0</v>
      </c>
      <c r="U13" s="171"/>
      <c r="V13" s="171"/>
      <c r="W13" s="171"/>
      <c r="X13" s="171"/>
      <c r="Y13" s="171"/>
      <c r="Z13" s="171"/>
      <c r="AA13" s="171"/>
      <c r="AB13" s="237"/>
      <c r="AC13" s="237"/>
      <c r="AD13" s="237"/>
      <c r="AE13" s="237"/>
      <c r="AF13" s="234"/>
      <c r="AG13" s="234"/>
      <c r="AH13" s="234"/>
      <c r="AI13" s="234"/>
      <c r="AJ13" s="234"/>
      <c r="AK13" s="234"/>
      <c r="AL13" s="234"/>
      <c r="AM13" s="234"/>
      <c r="AN13" s="169">
        <f>'参加申込書'!E7</f>
        <v>0</v>
      </c>
      <c r="AO13" s="169"/>
      <c r="AP13" s="169"/>
      <c r="AQ13" s="169"/>
      <c r="AR13" s="169"/>
      <c r="AS13" s="169"/>
      <c r="AT13" s="169">
        <f>'参加申込書'!F7</f>
        <v>0</v>
      </c>
      <c r="AU13" s="169"/>
      <c r="AV13" s="169"/>
      <c r="AW13" s="169"/>
      <c r="AX13" s="169">
        <f>'参加申込書'!I7</f>
        <v>0</v>
      </c>
      <c r="AY13" s="169"/>
      <c r="AZ13" s="169"/>
      <c r="BA13" s="169"/>
      <c r="BB13" s="169"/>
      <c r="BC13" s="169"/>
      <c r="BD13" s="169">
        <f>'参加申込書'!J7</f>
        <v>0</v>
      </c>
      <c r="BE13" s="169"/>
      <c r="BF13" s="169"/>
      <c r="BG13" s="169"/>
      <c r="BH13" s="169">
        <f>'参加申込書'!K7</f>
        <v>0</v>
      </c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CC13" s="85">
        <f>D13</f>
        <v>0</v>
      </c>
      <c r="CD13" s="85">
        <f>L13</f>
        <v>0</v>
      </c>
      <c r="CE13" s="85">
        <f>T13</f>
        <v>0</v>
      </c>
      <c r="CF13" s="85">
        <f>'参加申込書'!G7</f>
        <v>0</v>
      </c>
      <c r="CG13" s="85">
        <f>'参加申込書'!H7</f>
        <v>0</v>
      </c>
      <c r="CH13" s="85">
        <f>'参加申込書'!K7</f>
        <v>0</v>
      </c>
    </row>
    <row r="14" spans="1:86" ht="22.5" customHeight="1">
      <c r="A14" s="236">
        <v>2</v>
      </c>
      <c r="B14" s="236"/>
      <c r="C14" s="236"/>
      <c r="D14" s="171">
        <f>'参加申込書'!B8</f>
        <v>0</v>
      </c>
      <c r="E14" s="171"/>
      <c r="F14" s="171"/>
      <c r="G14" s="171"/>
      <c r="H14" s="171"/>
      <c r="I14" s="171"/>
      <c r="J14" s="171"/>
      <c r="K14" s="171"/>
      <c r="L14" s="171">
        <f>'参加申込書'!C8</f>
        <v>0</v>
      </c>
      <c r="M14" s="171"/>
      <c r="N14" s="171"/>
      <c r="O14" s="171"/>
      <c r="P14" s="171"/>
      <c r="Q14" s="171"/>
      <c r="R14" s="171"/>
      <c r="S14" s="171"/>
      <c r="T14" s="171">
        <f>'参加申込書'!D8</f>
        <v>0</v>
      </c>
      <c r="U14" s="171"/>
      <c r="V14" s="171"/>
      <c r="W14" s="171"/>
      <c r="X14" s="171"/>
      <c r="Y14" s="171"/>
      <c r="Z14" s="171"/>
      <c r="AA14" s="171"/>
      <c r="AB14" s="237"/>
      <c r="AC14" s="237"/>
      <c r="AD14" s="237"/>
      <c r="AE14" s="237"/>
      <c r="AF14" s="234"/>
      <c r="AG14" s="234"/>
      <c r="AH14" s="234"/>
      <c r="AI14" s="234"/>
      <c r="AJ14" s="234"/>
      <c r="AK14" s="234"/>
      <c r="AL14" s="234"/>
      <c r="AM14" s="234"/>
      <c r="AN14" s="169">
        <f>'参加申込書'!E8</f>
        <v>0</v>
      </c>
      <c r="AO14" s="169"/>
      <c r="AP14" s="169"/>
      <c r="AQ14" s="169"/>
      <c r="AR14" s="169"/>
      <c r="AS14" s="169"/>
      <c r="AT14" s="169">
        <f>'参加申込書'!F8</f>
        <v>0</v>
      </c>
      <c r="AU14" s="169"/>
      <c r="AV14" s="169"/>
      <c r="AW14" s="169"/>
      <c r="AX14" s="169">
        <f>'参加申込書'!I8</f>
        <v>0</v>
      </c>
      <c r="AY14" s="169"/>
      <c r="AZ14" s="169"/>
      <c r="BA14" s="169"/>
      <c r="BB14" s="169"/>
      <c r="BC14" s="169"/>
      <c r="BD14" s="169">
        <f>'参加申込書'!J8</f>
        <v>0</v>
      </c>
      <c r="BE14" s="169"/>
      <c r="BF14" s="169"/>
      <c r="BG14" s="169"/>
      <c r="BH14" s="169">
        <f>'参加申込書'!K8</f>
        <v>0</v>
      </c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CC14" s="85">
        <f aca="true" t="shared" si="0" ref="CC14:CC32">D14</f>
        <v>0</v>
      </c>
      <c r="CD14" s="85">
        <f aca="true" t="shared" si="1" ref="CD14:CD32">L14</f>
        <v>0</v>
      </c>
      <c r="CE14" s="85">
        <f aca="true" t="shared" si="2" ref="CE14:CE32">T14</f>
        <v>0</v>
      </c>
      <c r="CF14" s="85">
        <f>'参加申込書'!G8</f>
        <v>0</v>
      </c>
      <c r="CG14" s="85">
        <f>'参加申込書'!H8</f>
        <v>0</v>
      </c>
      <c r="CH14" s="85">
        <f>'参加申込書'!K8</f>
        <v>0</v>
      </c>
    </row>
    <row r="15" spans="1:86" ht="22.5" customHeight="1">
      <c r="A15" s="236">
        <v>3</v>
      </c>
      <c r="B15" s="236"/>
      <c r="C15" s="236"/>
      <c r="D15" s="171">
        <f>'参加申込書'!B9</f>
        <v>0</v>
      </c>
      <c r="E15" s="171"/>
      <c r="F15" s="171"/>
      <c r="G15" s="171"/>
      <c r="H15" s="171"/>
      <c r="I15" s="171"/>
      <c r="J15" s="171"/>
      <c r="K15" s="171"/>
      <c r="L15" s="171">
        <f>'参加申込書'!C9</f>
        <v>0</v>
      </c>
      <c r="M15" s="171"/>
      <c r="N15" s="171"/>
      <c r="O15" s="171"/>
      <c r="P15" s="171"/>
      <c r="Q15" s="171"/>
      <c r="R15" s="171"/>
      <c r="S15" s="171"/>
      <c r="T15" s="171">
        <f>'参加申込書'!D9</f>
        <v>0</v>
      </c>
      <c r="U15" s="171"/>
      <c r="V15" s="171"/>
      <c r="W15" s="171"/>
      <c r="X15" s="171"/>
      <c r="Y15" s="171"/>
      <c r="Z15" s="171"/>
      <c r="AA15" s="171"/>
      <c r="AB15" s="237"/>
      <c r="AC15" s="237"/>
      <c r="AD15" s="237"/>
      <c r="AE15" s="237"/>
      <c r="AF15" s="234"/>
      <c r="AG15" s="234"/>
      <c r="AH15" s="234"/>
      <c r="AI15" s="234"/>
      <c r="AJ15" s="234"/>
      <c r="AK15" s="234"/>
      <c r="AL15" s="234"/>
      <c r="AM15" s="234"/>
      <c r="AN15" s="169">
        <f>'参加申込書'!E9</f>
        <v>0</v>
      </c>
      <c r="AO15" s="169"/>
      <c r="AP15" s="169"/>
      <c r="AQ15" s="169"/>
      <c r="AR15" s="169"/>
      <c r="AS15" s="169"/>
      <c r="AT15" s="169">
        <f>'参加申込書'!F9</f>
        <v>0</v>
      </c>
      <c r="AU15" s="169"/>
      <c r="AV15" s="169"/>
      <c r="AW15" s="169"/>
      <c r="AX15" s="169">
        <f>'参加申込書'!I9</f>
        <v>0</v>
      </c>
      <c r="AY15" s="169"/>
      <c r="AZ15" s="169"/>
      <c r="BA15" s="169"/>
      <c r="BB15" s="169"/>
      <c r="BC15" s="169"/>
      <c r="BD15" s="169">
        <f>'参加申込書'!J9</f>
        <v>0</v>
      </c>
      <c r="BE15" s="169"/>
      <c r="BF15" s="169"/>
      <c r="BG15" s="169"/>
      <c r="BH15" s="169">
        <f>'参加申込書'!K9</f>
        <v>0</v>
      </c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CC15" s="85">
        <f t="shared" si="0"/>
        <v>0</v>
      </c>
      <c r="CD15" s="85">
        <f t="shared" si="1"/>
        <v>0</v>
      </c>
      <c r="CE15" s="85">
        <f t="shared" si="2"/>
        <v>0</v>
      </c>
      <c r="CF15" s="85">
        <f>'参加申込書'!G9</f>
        <v>0</v>
      </c>
      <c r="CG15" s="85">
        <f>'参加申込書'!H9</f>
        <v>0</v>
      </c>
      <c r="CH15" s="85">
        <f>'参加申込書'!K9</f>
        <v>0</v>
      </c>
    </row>
    <row r="16" spans="1:86" ht="22.5" customHeight="1">
      <c r="A16" s="236">
        <v>4</v>
      </c>
      <c r="B16" s="236"/>
      <c r="C16" s="236"/>
      <c r="D16" s="171">
        <f>'参加申込書'!B10</f>
        <v>0</v>
      </c>
      <c r="E16" s="171"/>
      <c r="F16" s="171"/>
      <c r="G16" s="171"/>
      <c r="H16" s="171"/>
      <c r="I16" s="171"/>
      <c r="J16" s="171"/>
      <c r="K16" s="171"/>
      <c r="L16" s="171">
        <f>'参加申込書'!C10</f>
        <v>0</v>
      </c>
      <c r="M16" s="171"/>
      <c r="N16" s="171"/>
      <c r="O16" s="171"/>
      <c r="P16" s="171"/>
      <c r="Q16" s="171"/>
      <c r="R16" s="171"/>
      <c r="S16" s="171"/>
      <c r="T16" s="171">
        <f>'参加申込書'!D10</f>
        <v>0</v>
      </c>
      <c r="U16" s="171"/>
      <c r="V16" s="171"/>
      <c r="W16" s="171"/>
      <c r="X16" s="171"/>
      <c r="Y16" s="171"/>
      <c r="Z16" s="171"/>
      <c r="AA16" s="171"/>
      <c r="AB16" s="237"/>
      <c r="AC16" s="237"/>
      <c r="AD16" s="237"/>
      <c r="AE16" s="237"/>
      <c r="AF16" s="234"/>
      <c r="AG16" s="234"/>
      <c r="AH16" s="234"/>
      <c r="AI16" s="234"/>
      <c r="AJ16" s="234"/>
      <c r="AK16" s="234"/>
      <c r="AL16" s="234"/>
      <c r="AM16" s="234"/>
      <c r="AN16" s="169">
        <f>'参加申込書'!E10</f>
        <v>0</v>
      </c>
      <c r="AO16" s="169"/>
      <c r="AP16" s="169"/>
      <c r="AQ16" s="169"/>
      <c r="AR16" s="169"/>
      <c r="AS16" s="169"/>
      <c r="AT16" s="169">
        <f>'参加申込書'!F10</f>
        <v>0</v>
      </c>
      <c r="AU16" s="169"/>
      <c r="AV16" s="169"/>
      <c r="AW16" s="169"/>
      <c r="AX16" s="169">
        <f>'参加申込書'!I10</f>
        <v>0</v>
      </c>
      <c r="AY16" s="169"/>
      <c r="AZ16" s="169"/>
      <c r="BA16" s="169"/>
      <c r="BB16" s="169"/>
      <c r="BC16" s="169"/>
      <c r="BD16" s="169">
        <f>'参加申込書'!J10</f>
        <v>0</v>
      </c>
      <c r="BE16" s="169"/>
      <c r="BF16" s="169"/>
      <c r="BG16" s="169"/>
      <c r="BH16" s="169">
        <f>'参加申込書'!K10</f>
        <v>0</v>
      </c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CC16" s="85">
        <f t="shared" si="0"/>
        <v>0</v>
      </c>
      <c r="CD16" s="85">
        <f t="shared" si="1"/>
        <v>0</v>
      </c>
      <c r="CE16" s="85">
        <f t="shared" si="2"/>
        <v>0</v>
      </c>
      <c r="CF16" s="85">
        <f>'参加申込書'!G10</f>
        <v>0</v>
      </c>
      <c r="CG16" s="85">
        <f>'参加申込書'!H10</f>
        <v>0</v>
      </c>
      <c r="CH16" s="85">
        <f>'参加申込書'!K10</f>
        <v>0</v>
      </c>
    </row>
    <row r="17" spans="1:86" ht="22.5" customHeight="1">
      <c r="A17" s="236">
        <v>5</v>
      </c>
      <c r="B17" s="236"/>
      <c r="C17" s="236"/>
      <c r="D17" s="171">
        <f>'参加申込書'!B11</f>
        <v>0</v>
      </c>
      <c r="E17" s="171"/>
      <c r="F17" s="171"/>
      <c r="G17" s="171"/>
      <c r="H17" s="171"/>
      <c r="I17" s="171"/>
      <c r="J17" s="171"/>
      <c r="K17" s="171"/>
      <c r="L17" s="171">
        <f>'参加申込書'!C11</f>
        <v>0</v>
      </c>
      <c r="M17" s="171"/>
      <c r="N17" s="171"/>
      <c r="O17" s="171"/>
      <c r="P17" s="171"/>
      <c r="Q17" s="171"/>
      <c r="R17" s="171"/>
      <c r="S17" s="171"/>
      <c r="T17" s="171">
        <f>'参加申込書'!D11</f>
        <v>0</v>
      </c>
      <c r="U17" s="171"/>
      <c r="V17" s="171"/>
      <c r="W17" s="171"/>
      <c r="X17" s="171"/>
      <c r="Y17" s="171"/>
      <c r="Z17" s="171"/>
      <c r="AA17" s="171"/>
      <c r="AB17" s="237"/>
      <c r="AC17" s="237"/>
      <c r="AD17" s="237"/>
      <c r="AE17" s="237"/>
      <c r="AF17" s="234"/>
      <c r="AG17" s="234"/>
      <c r="AH17" s="234"/>
      <c r="AI17" s="234"/>
      <c r="AJ17" s="234"/>
      <c r="AK17" s="234"/>
      <c r="AL17" s="234"/>
      <c r="AM17" s="234"/>
      <c r="AN17" s="169">
        <f>'参加申込書'!E11</f>
        <v>0</v>
      </c>
      <c r="AO17" s="169"/>
      <c r="AP17" s="169"/>
      <c r="AQ17" s="169"/>
      <c r="AR17" s="169"/>
      <c r="AS17" s="169"/>
      <c r="AT17" s="169">
        <f>'参加申込書'!F11</f>
        <v>0</v>
      </c>
      <c r="AU17" s="169"/>
      <c r="AV17" s="169"/>
      <c r="AW17" s="169"/>
      <c r="AX17" s="169">
        <f>'参加申込書'!I11</f>
        <v>0</v>
      </c>
      <c r="AY17" s="169"/>
      <c r="AZ17" s="169"/>
      <c r="BA17" s="169"/>
      <c r="BB17" s="169"/>
      <c r="BC17" s="169"/>
      <c r="BD17" s="169">
        <f>'参加申込書'!J11</f>
        <v>0</v>
      </c>
      <c r="BE17" s="169"/>
      <c r="BF17" s="169"/>
      <c r="BG17" s="169"/>
      <c r="BH17" s="169">
        <f>'参加申込書'!K11</f>
        <v>0</v>
      </c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CC17" s="85">
        <f t="shared" si="0"/>
        <v>0</v>
      </c>
      <c r="CD17" s="85">
        <f t="shared" si="1"/>
        <v>0</v>
      </c>
      <c r="CE17" s="85">
        <f t="shared" si="2"/>
        <v>0</v>
      </c>
      <c r="CF17" s="85">
        <f>'参加申込書'!G11</f>
        <v>0</v>
      </c>
      <c r="CG17" s="85">
        <f>'参加申込書'!H11</f>
        <v>0</v>
      </c>
      <c r="CH17" s="85">
        <f>'参加申込書'!K11</f>
        <v>0</v>
      </c>
    </row>
    <row r="18" spans="1:86" ht="22.5" customHeight="1">
      <c r="A18" s="236">
        <v>6</v>
      </c>
      <c r="B18" s="236"/>
      <c r="C18" s="236"/>
      <c r="D18" s="171">
        <f>'参加申込書'!B12</f>
        <v>0</v>
      </c>
      <c r="E18" s="171"/>
      <c r="F18" s="171"/>
      <c r="G18" s="171"/>
      <c r="H18" s="171"/>
      <c r="I18" s="171"/>
      <c r="J18" s="171"/>
      <c r="K18" s="171"/>
      <c r="L18" s="171">
        <f>'参加申込書'!C12</f>
        <v>0</v>
      </c>
      <c r="M18" s="171"/>
      <c r="N18" s="171"/>
      <c r="O18" s="171"/>
      <c r="P18" s="171"/>
      <c r="Q18" s="171"/>
      <c r="R18" s="171"/>
      <c r="S18" s="171"/>
      <c r="T18" s="171">
        <f>'参加申込書'!D12</f>
        <v>0</v>
      </c>
      <c r="U18" s="171"/>
      <c r="V18" s="171"/>
      <c r="W18" s="171"/>
      <c r="X18" s="171"/>
      <c r="Y18" s="171"/>
      <c r="Z18" s="171"/>
      <c r="AA18" s="171"/>
      <c r="AB18" s="237"/>
      <c r="AC18" s="237"/>
      <c r="AD18" s="237"/>
      <c r="AE18" s="237"/>
      <c r="AF18" s="234"/>
      <c r="AG18" s="234"/>
      <c r="AH18" s="234"/>
      <c r="AI18" s="234"/>
      <c r="AJ18" s="234"/>
      <c r="AK18" s="234"/>
      <c r="AL18" s="234"/>
      <c r="AM18" s="234"/>
      <c r="AN18" s="169">
        <f>'参加申込書'!E12</f>
        <v>0</v>
      </c>
      <c r="AO18" s="169"/>
      <c r="AP18" s="169"/>
      <c r="AQ18" s="169"/>
      <c r="AR18" s="169"/>
      <c r="AS18" s="169"/>
      <c r="AT18" s="169">
        <f>'参加申込書'!F12</f>
        <v>0</v>
      </c>
      <c r="AU18" s="169"/>
      <c r="AV18" s="169"/>
      <c r="AW18" s="169"/>
      <c r="AX18" s="169">
        <f>'参加申込書'!I12</f>
        <v>0</v>
      </c>
      <c r="AY18" s="169"/>
      <c r="AZ18" s="169"/>
      <c r="BA18" s="169"/>
      <c r="BB18" s="169"/>
      <c r="BC18" s="169"/>
      <c r="BD18" s="169">
        <f>'参加申込書'!J12</f>
        <v>0</v>
      </c>
      <c r="BE18" s="169"/>
      <c r="BF18" s="169"/>
      <c r="BG18" s="169"/>
      <c r="BH18" s="169">
        <f>'参加申込書'!K12</f>
        <v>0</v>
      </c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CC18" s="85">
        <f t="shared" si="0"/>
        <v>0</v>
      </c>
      <c r="CD18" s="85">
        <f t="shared" si="1"/>
        <v>0</v>
      </c>
      <c r="CE18" s="85">
        <f t="shared" si="2"/>
        <v>0</v>
      </c>
      <c r="CF18" s="85">
        <f>'参加申込書'!G12</f>
        <v>0</v>
      </c>
      <c r="CG18" s="85">
        <f>'参加申込書'!H12</f>
        <v>0</v>
      </c>
      <c r="CH18" s="85">
        <f>'参加申込書'!K12</f>
        <v>0</v>
      </c>
    </row>
    <row r="19" spans="1:86" ht="22.5" customHeight="1">
      <c r="A19" s="236">
        <v>7</v>
      </c>
      <c r="B19" s="236"/>
      <c r="C19" s="236"/>
      <c r="D19" s="171">
        <f>'参加申込書'!B13</f>
        <v>0</v>
      </c>
      <c r="E19" s="171"/>
      <c r="F19" s="171"/>
      <c r="G19" s="171"/>
      <c r="H19" s="171"/>
      <c r="I19" s="171"/>
      <c r="J19" s="171"/>
      <c r="K19" s="171"/>
      <c r="L19" s="171">
        <f>'参加申込書'!C13</f>
        <v>0</v>
      </c>
      <c r="M19" s="171"/>
      <c r="N19" s="171"/>
      <c r="O19" s="171"/>
      <c r="P19" s="171"/>
      <c r="Q19" s="171"/>
      <c r="R19" s="171"/>
      <c r="S19" s="171"/>
      <c r="T19" s="171">
        <f>'参加申込書'!D13</f>
        <v>0</v>
      </c>
      <c r="U19" s="171"/>
      <c r="V19" s="171"/>
      <c r="W19" s="171"/>
      <c r="X19" s="171"/>
      <c r="Y19" s="171"/>
      <c r="Z19" s="171"/>
      <c r="AA19" s="171"/>
      <c r="AB19" s="237"/>
      <c r="AC19" s="237"/>
      <c r="AD19" s="237"/>
      <c r="AE19" s="237"/>
      <c r="AF19" s="234"/>
      <c r="AG19" s="234"/>
      <c r="AH19" s="234"/>
      <c r="AI19" s="234"/>
      <c r="AJ19" s="234"/>
      <c r="AK19" s="234"/>
      <c r="AL19" s="234"/>
      <c r="AM19" s="234"/>
      <c r="AN19" s="169">
        <f>'参加申込書'!E13</f>
        <v>0</v>
      </c>
      <c r="AO19" s="169"/>
      <c r="AP19" s="169"/>
      <c r="AQ19" s="169"/>
      <c r="AR19" s="169"/>
      <c r="AS19" s="169"/>
      <c r="AT19" s="169">
        <f>'参加申込書'!F13</f>
        <v>0</v>
      </c>
      <c r="AU19" s="169"/>
      <c r="AV19" s="169"/>
      <c r="AW19" s="169"/>
      <c r="AX19" s="169">
        <f>'参加申込書'!I13</f>
        <v>0</v>
      </c>
      <c r="AY19" s="169"/>
      <c r="AZ19" s="169"/>
      <c r="BA19" s="169"/>
      <c r="BB19" s="169"/>
      <c r="BC19" s="169"/>
      <c r="BD19" s="169">
        <f>'参加申込書'!J13</f>
        <v>0</v>
      </c>
      <c r="BE19" s="169"/>
      <c r="BF19" s="169"/>
      <c r="BG19" s="169"/>
      <c r="BH19" s="169">
        <f>'参加申込書'!K13</f>
        <v>0</v>
      </c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W19" s="55"/>
      <c r="BX19" s="55" t="s">
        <v>57</v>
      </c>
      <c r="BY19" s="55" t="s">
        <v>58</v>
      </c>
      <c r="BZ19" s="55" t="s">
        <v>59</v>
      </c>
      <c r="CA19" s="55" t="s">
        <v>60</v>
      </c>
      <c r="CC19" s="85">
        <f t="shared" si="0"/>
        <v>0</v>
      </c>
      <c r="CD19" s="85">
        <f t="shared" si="1"/>
        <v>0</v>
      </c>
      <c r="CE19" s="85">
        <f t="shared" si="2"/>
        <v>0</v>
      </c>
      <c r="CF19" s="85">
        <f>'参加申込書'!G13</f>
        <v>0</v>
      </c>
      <c r="CG19" s="85">
        <f>'参加申込書'!H13</f>
        <v>0</v>
      </c>
      <c r="CH19" s="85">
        <f>'参加申込書'!K13</f>
        <v>0</v>
      </c>
    </row>
    <row r="20" spans="1:86" ht="22.5" customHeight="1">
      <c r="A20" s="236">
        <v>8</v>
      </c>
      <c r="B20" s="236"/>
      <c r="C20" s="236"/>
      <c r="D20" s="171">
        <f>'参加申込書'!B14</f>
        <v>0</v>
      </c>
      <c r="E20" s="171"/>
      <c r="F20" s="171"/>
      <c r="G20" s="171"/>
      <c r="H20" s="171"/>
      <c r="I20" s="171"/>
      <c r="J20" s="171"/>
      <c r="K20" s="171"/>
      <c r="L20" s="171">
        <f>'参加申込書'!C14</f>
        <v>0</v>
      </c>
      <c r="M20" s="171"/>
      <c r="N20" s="171"/>
      <c r="O20" s="171"/>
      <c r="P20" s="171"/>
      <c r="Q20" s="171"/>
      <c r="R20" s="171"/>
      <c r="S20" s="171"/>
      <c r="T20" s="171">
        <f>'参加申込書'!D14</f>
        <v>0</v>
      </c>
      <c r="U20" s="171"/>
      <c r="V20" s="171"/>
      <c r="W20" s="171"/>
      <c r="X20" s="171"/>
      <c r="Y20" s="171"/>
      <c r="Z20" s="171"/>
      <c r="AA20" s="171"/>
      <c r="AB20" s="237"/>
      <c r="AC20" s="237"/>
      <c r="AD20" s="237"/>
      <c r="AE20" s="237"/>
      <c r="AF20" s="234"/>
      <c r="AG20" s="234"/>
      <c r="AH20" s="234"/>
      <c r="AI20" s="234"/>
      <c r="AJ20" s="234"/>
      <c r="AK20" s="234"/>
      <c r="AL20" s="234"/>
      <c r="AM20" s="234"/>
      <c r="AN20" s="169">
        <f>'参加申込書'!E14</f>
        <v>0</v>
      </c>
      <c r="AO20" s="169"/>
      <c r="AP20" s="169"/>
      <c r="AQ20" s="169"/>
      <c r="AR20" s="169"/>
      <c r="AS20" s="169"/>
      <c r="AT20" s="169">
        <f>'参加申込書'!F14</f>
        <v>0</v>
      </c>
      <c r="AU20" s="169"/>
      <c r="AV20" s="169"/>
      <c r="AW20" s="169"/>
      <c r="AX20" s="169">
        <f>'参加申込書'!I14</f>
        <v>0</v>
      </c>
      <c r="AY20" s="169"/>
      <c r="AZ20" s="169"/>
      <c r="BA20" s="169"/>
      <c r="BB20" s="169"/>
      <c r="BC20" s="169"/>
      <c r="BD20" s="169">
        <f>'参加申込書'!J14</f>
        <v>0</v>
      </c>
      <c r="BE20" s="169"/>
      <c r="BF20" s="169"/>
      <c r="BG20" s="169"/>
      <c r="BH20" s="169">
        <f>'参加申込書'!K14</f>
        <v>0</v>
      </c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W20" s="55"/>
      <c r="BX20" s="55"/>
      <c r="BY20" s="55"/>
      <c r="BZ20" s="55"/>
      <c r="CA20" s="55"/>
      <c r="CC20" s="85">
        <f t="shared" si="0"/>
        <v>0</v>
      </c>
      <c r="CD20" s="85">
        <f t="shared" si="1"/>
        <v>0</v>
      </c>
      <c r="CE20" s="85">
        <f t="shared" si="2"/>
        <v>0</v>
      </c>
      <c r="CF20" s="85">
        <f>'参加申込書'!G14</f>
        <v>0</v>
      </c>
      <c r="CG20" s="85">
        <f>'参加申込書'!H14</f>
        <v>0</v>
      </c>
      <c r="CH20" s="85">
        <f>'参加申込書'!K14</f>
        <v>0</v>
      </c>
    </row>
    <row r="21" spans="1:86" ht="22.5" customHeight="1">
      <c r="A21" s="236">
        <v>9</v>
      </c>
      <c r="B21" s="236"/>
      <c r="C21" s="236"/>
      <c r="D21" s="171">
        <f>'参加申込書'!B15</f>
        <v>0</v>
      </c>
      <c r="E21" s="171"/>
      <c r="F21" s="171"/>
      <c r="G21" s="171"/>
      <c r="H21" s="171"/>
      <c r="I21" s="171"/>
      <c r="J21" s="171"/>
      <c r="K21" s="171"/>
      <c r="L21" s="171">
        <f>'参加申込書'!C15</f>
        <v>0</v>
      </c>
      <c r="M21" s="171"/>
      <c r="N21" s="171"/>
      <c r="O21" s="171"/>
      <c r="P21" s="171"/>
      <c r="Q21" s="171"/>
      <c r="R21" s="171"/>
      <c r="S21" s="171"/>
      <c r="T21" s="171">
        <f>'参加申込書'!D15</f>
        <v>0</v>
      </c>
      <c r="U21" s="171"/>
      <c r="V21" s="171"/>
      <c r="W21" s="171"/>
      <c r="X21" s="171"/>
      <c r="Y21" s="171"/>
      <c r="Z21" s="171"/>
      <c r="AA21" s="171"/>
      <c r="AB21" s="237"/>
      <c r="AC21" s="237"/>
      <c r="AD21" s="237"/>
      <c r="AE21" s="237"/>
      <c r="AF21" s="234"/>
      <c r="AG21" s="234"/>
      <c r="AH21" s="234"/>
      <c r="AI21" s="234"/>
      <c r="AJ21" s="234"/>
      <c r="AK21" s="234"/>
      <c r="AL21" s="234"/>
      <c r="AM21" s="234"/>
      <c r="AN21" s="169">
        <f>'参加申込書'!E15</f>
        <v>0</v>
      </c>
      <c r="AO21" s="169"/>
      <c r="AP21" s="169"/>
      <c r="AQ21" s="169"/>
      <c r="AR21" s="169"/>
      <c r="AS21" s="169"/>
      <c r="AT21" s="169">
        <f>'参加申込書'!F15</f>
        <v>0</v>
      </c>
      <c r="AU21" s="169"/>
      <c r="AV21" s="169"/>
      <c r="AW21" s="169"/>
      <c r="AX21" s="169">
        <f>'参加申込書'!I15</f>
        <v>0</v>
      </c>
      <c r="AY21" s="169"/>
      <c r="AZ21" s="169"/>
      <c r="BA21" s="169"/>
      <c r="BB21" s="169"/>
      <c r="BC21" s="169"/>
      <c r="BD21" s="169">
        <f>'参加申込書'!J15</f>
        <v>0</v>
      </c>
      <c r="BE21" s="169"/>
      <c r="BF21" s="169"/>
      <c r="BG21" s="169"/>
      <c r="BH21" s="169">
        <f>'参加申込書'!K15</f>
        <v>0</v>
      </c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W21" s="55" t="s">
        <v>61</v>
      </c>
      <c r="BX21" s="55" t="s">
        <v>62</v>
      </c>
      <c r="BY21" s="55" t="s">
        <v>63</v>
      </c>
      <c r="BZ21" s="55">
        <v>1</v>
      </c>
      <c r="CA21" s="55">
        <v>21</v>
      </c>
      <c r="CC21" s="85">
        <f t="shared" si="0"/>
        <v>0</v>
      </c>
      <c r="CD21" s="85">
        <f t="shared" si="1"/>
        <v>0</v>
      </c>
      <c r="CE21" s="85">
        <f t="shared" si="2"/>
        <v>0</v>
      </c>
      <c r="CF21" s="85">
        <f>'参加申込書'!G15</f>
        <v>0</v>
      </c>
      <c r="CG21" s="85">
        <f>'参加申込書'!H15</f>
        <v>0</v>
      </c>
      <c r="CH21" s="85">
        <f>'参加申込書'!K15</f>
        <v>0</v>
      </c>
    </row>
    <row r="22" spans="1:86" ht="22.5" customHeight="1">
      <c r="A22" s="236">
        <v>10</v>
      </c>
      <c r="B22" s="236"/>
      <c r="C22" s="236"/>
      <c r="D22" s="171">
        <f>'参加申込書'!B16</f>
        <v>0</v>
      </c>
      <c r="E22" s="171"/>
      <c r="F22" s="171"/>
      <c r="G22" s="171"/>
      <c r="H22" s="171"/>
      <c r="I22" s="171"/>
      <c r="J22" s="171"/>
      <c r="K22" s="171"/>
      <c r="L22" s="171">
        <f>'参加申込書'!C16</f>
        <v>0</v>
      </c>
      <c r="M22" s="171"/>
      <c r="N22" s="171"/>
      <c r="O22" s="171"/>
      <c r="P22" s="171"/>
      <c r="Q22" s="171"/>
      <c r="R22" s="171"/>
      <c r="S22" s="171"/>
      <c r="T22" s="171">
        <f>'参加申込書'!D16</f>
        <v>0</v>
      </c>
      <c r="U22" s="171"/>
      <c r="V22" s="171"/>
      <c r="W22" s="171"/>
      <c r="X22" s="171"/>
      <c r="Y22" s="171"/>
      <c r="Z22" s="171"/>
      <c r="AA22" s="171"/>
      <c r="AB22" s="237"/>
      <c r="AC22" s="237"/>
      <c r="AD22" s="237"/>
      <c r="AE22" s="237"/>
      <c r="AF22" s="234"/>
      <c r="AG22" s="234"/>
      <c r="AH22" s="234"/>
      <c r="AI22" s="234"/>
      <c r="AJ22" s="234"/>
      <c r="AK22" s="234"/>
      <c r="AL22" s="234"/>
      <c r="AM22" s="234"/>
      <c r="AN22" s="238">
        <f>'参加申込書'!E16</f>
        <v>0</v>
      </c>
      <c r="AO22" s="239"/>
      <c r="AP22" s="239"/>
      <c r="AQ22" s="239"/>
      <c r="AR22" s="239"/>
      <c r="AS22" s="240"/>
      <c r="AT22" s="238">
        <f>'参加申込書'!F16</f>
        <v>0</v>
      </c>
      <c r="AU22" s="239"/>
      <c r="AV22" s="239"/>
      <c r="AW22" s="240"/>
      <c r="AX22" s="169">
        <f>'参加申込書'!I16</f>
        <v>0</v>
      </c>
      <c r="AY22" s="169"/>
      <c r="AZ22" s="169"/>
      <c r="BA22" s="169"/>
      <c r="BB22" s="169"/>
      <c r="BC22" s="169"/>
      <c r="BD22" s="169">
        <f>'参加申込書'!J16</f>
        <v>0</v>
      </c>
      <c r="BE22" s="169"/>
      <c r="BF22" s="169"/>
      <c r="BG22" s="169"/>
      <c r="BH22" s="169">
        <f>'参加申込書'!K16</f>
        <v>0</v>
      </c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W22" s="55" t="s">
        <v>64</v>
      </c>
      <c r="BX22" s="55"/>
      <c r="BY22" s="55"/>
      <c r="BZ22" s="55">
        <v>2</v>
      </c>
      <c r="CA22" s="55">
        <v>22</v>
      </c>
      <c r="CC22" s="85">
        <f t="shared" si="0"/>
        <v>0</v>
      </c>
      <c r="CD22" s="85">
        <f t="shared" si="1"/>
        <v>0</v>
      </c>
      <c r="CE22" s="85">
        <f t="shared" si="2"/>
        <v>0</v>
      </c>
      <c r="CF22" s="85">
        <f>'参加申込書'!G16</f>
        <v>0</v>
      </c>
      <c r="CG22" s="85">
        <f>'参加申込書'!H16</f>
        <v>0</v>
      </c>
      <c r="CH22" s="85">
        <f>'参加申込書'!K16</f>
        <v>0</v>
      </c>
    </row>
    <row r="23" spans="1:86" ht="22.5" customHeight="1">
      <c r="A23" s="236">
        <v>11</v>
      </c>
      <c r="B23" s="236"/>
      <c r="C23" s="236"/>
      <c r="D23" s="171">
        <f>'参加申込書'!B17</f>
        <v>0</v>
      </c>
      <c r="E23" s="171"/>
      <c r="F23" s="171"/>
      <c r="G23" s="171"/>
      <c r="H23" s="171"/>
      <c r="I23" s="171"/>
      <c r="J23" s="171"/>
      <c r="K23" s="171"/>
      <c r="L23" s="171">
        <f>'参加申込書'!C17</f>
        <v>0</v>
      </c>
      <c r="M23" s="171"/>
      <c r="N23" s="171"/>
      <c r="O23" s="171"/>
      <c r="P23" s="171"/>
      <c r="Q23" s="171"/>
      <c r="R23" s="171"/>
      <c r="S23" s="171"/>
      <c r="T23" s="171">
        <f>'参加申込書'!D17</f>
        <v>0</v>
      </c>
      <c r="U23" s="171"/>
      <c r="V23" s="171"/>
      <c r="W23" s="171"/>
      <c r="X23" s="171"/>
      <c r="Y23" s="171"/>
      <c r="Z23" s="171"/>
      <c r="AA23" s="171"/>
      <c r="AB23" s="237"/>
      <c r="AC23" s="237"/>
      <c r="AD23" s="237"/>
      <c r="AE23" s="237"/>
      <c r="AF23" s="234"/>
      <c r="AG23" s="234"/>
      <c r="AH23" s="234"/>
      <c r="AI23" s="234"/>
      <c r="AJ23" s="234"/>
      <c r="AK23" s="234"/>
      <c r="AL23" s="234"/>
      <c r="AM23" s="234"/>
      <c r="AN23" s="169">
        <f>'参加申込書'!E17</f>
        <v>0</v>
      </c>
      <c r="AO23" s="169"/>
      <c r="AP23" s="169"/>
      <c r="AQ23" s="169"/>
      <c r="AR23" s="169"/>
      <c r="AS23" s="169"/>
      <c r="AT23" s="169">
        <f>'参加申込書'!F17</f>
        <v>0</v>
      </c>
      <c r="AU23" s="169"/>
      <c r="AV23" s="169"/>
      <c r="AW23" s="169"/>
      <c r="AX23" s="169">
        <f>'参加申込書'!I17</f>
        <v>0</v>
      </c>
      <c r="AY23" s="169"/>
      <c r="AZ23" s="169"/>
      <c r="BA23" s="169"/>
      <c r="BB23" s="169"/>
      <c r="BC23" s="169"/>
      <c r="BD23" s="169">
        <f>'参加申込書'!J17</f>
        <v>0</v>
      </c>
      <c r="BE23" s="169"/>
      <c r="BF23" s="169"/>
      <c r="BG23" s="169"/>
      <c r="BH23" s="169">
        <f>'参加申込書'!K17</f>
        <v>0</v>
      </c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W23" s="55" t="s">
        <v>65</v>
      </c>
      <c r="BX23" s="55"/>
      <c r="BY23" s="55"/>
      <c r="BZ23" s="55">
        <v>3</v>
      </c>
      <c r="CA23" s="55">
        <v>23</v>
      </c>
      <c r="CC23" s="85">
        <f t="shared" si="0"/>
        <v>0</v>
      </c>
      <c r="CD23" s="85">
        <f t="shared" si="1"/>
        <v>0</v>
      </c>
      <c r="CE23" s="85">
        <f t="shared" si="2"/>
        <v>0</v>
      </c>
      <c r="CF23" s="85">
        <f>'参加申込書'!G17</f>
        <v>0</v>
      </c>
      <c r="CG23" s="85">
        <f>'参加申込書'!H17</f>
        <v>0</v>
      </c>
      <c r="CH23" s="85">
        <f>'参加申込書'!K17</f>
        <v>0</v>
      </c>
    </row>
    <row r="24" spans="1:86" ht="22.5" customHeight="1">
      <c r="A24" s="236">
        <v>12</v>
      </c>
      <c r="B24" s="236"/>
      <c r="C24" s="236"/>
      <c r="D24" s="171">
        <f>'参加申込書'!B18</f>
        <v>0</v>
      </c>
      <c r="E24" s="171"/>
      <c r="F24" s="171"/>
      <c r="G24" s="171"/>
      <c r="H24" s="171"/>
      <c r="I24" s="171"/>
      <c r="J24" s="171"/>
      <c r="K24" s="171"/>
      <c r="L24" s="171">
        <f>'参加申込書'!C18</f>
        <v>0</v>
      </c>
      <c r="M24" s="171"/>
      <c r="N24" s="171"/>
      <c r="O24" s="171"/>
      <c r="P24" s="171"/>
      <c r="Q24" s="171"/>
      <c r="R24" s="171"/>
      <c r="S24" s="171"/>
      <c r="T24" s="171">
        <f>'参加申込書'!D18</f>
        <v>0</v>
      </c>
      <c r="U24" s="171"/>
      <c r="V24" s="171"/>
      <c r="W24" s="171"/>
      <c r="X24" s="171"/>
      <c r="Y24" s="171"/>
      <c r="Z24" s="171"/>
      <c r="AA24" s="171"/>
      <c r="AB24" s="237"/>
      <c r="AC24" s="237"/>
      <c r="AD24" s="237"/>
      <c r="AE24" s="237"/>
      <c r="AF24" s="234"/>
      <c r="AG24" s="234"/>
      <c r="AH24" s="234"/>
      <c r="AI24" s="234"/>
      <c r="AJ24" s="234"/>
      <c r="AK24" s="234"/>
      <c r="AL24" s="234"/>
      <c r="AM24" s="234"/>
      <c r="AN24" s="169">
        <f>'参加申込書'!E18</f>
        <v>0</v>
      </c>
      <c r="AO24" s="169"/>
      <c r="AP24" s="169"/>
      <c r="AQ24" s="169"/>
      <c r="AR24" s="169"/>
      <c r="AS24" s="169"/>
      <c r="AT24" s="169">
        <f>'参加申込書'!F18</f>
        <v>0</v>
      </c>
      <c r="AU24" s="169"/>
      <c r="AV24" s="169"/>
      <c r="AW24" s="169"/>
      <c r="AX24" s="169">
        <f>'参加申込書'!I18</f>
        <v>0</v>
      </c>
      <c r="AY24" s="169"/>
      <c r="AZ24" s="169"/>
      <c r="BA24" s="169"/>
      <c r="BB24" s="169"/>
      <c r="BC24" s="169"/>
      <c r="BD24" s="169">
        <f>'参加申込書'!J18</f>
        <v>0</v>
      </c>
      <c r="BE24" s="169"/>
      <c r="BF24" s="169"/>
      <c r="BG24" s="169"/>
      <c r="BH24" s="169">
        <f>'参加申込書'!K18</f>
        <v>0</v>
      </c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W24" s="55" t="s">
        <v>66</v>
      </c>
      <c r="BX24" s="55"/>
      <c r="BY24" s="55"/>
      <c r="BZ24" s="55">
        <v>4</v>
      </c>
      <c r="CA24" s="55">
        <v>24</v>
      </c>
      <c r="CC24" s="85">
        <f t="shared" si="0"/>
        <v>0</v>
      </c>
      <c r="CD24" s="85">
        <f t="shared" si="1"/>
        <v>0</v>
      </c>
      <c r="CE24" s="85">
        <f t="shared" si="2"/>
        <v>0</v>
      </c>
      <c r="CF24" s="85">
        <f>'参加申込書'!G18</f>
        <v>0</v>
      </c>
      <c r="CG24" s="85">
        <f>'参加申込書'!H18</f>
        <v>0</v>
      </c>
      <c r="CH24" s="85">
        <f>'参加申込書'!K18</f>
        <v>0</v>
      </c>
    </row>
    <row r="25" spans="1:86" ht="22.5" customHeight="1">
      <c r="A25" s="236">
        <v>13</v>
      </c>
      <c r="B25" s="236"/>
      <c r="C25" s="236"/>
      <c r="D25" s="171">
        <f>'参加申込書'!B19</f>
        <v>0</v>
      </c>
      <c r="E25" s="171"/>
      <c r="F25" s="171"/>
      <c r="G25" s="171"/>
      <c r="H25" s="171"/>
      <c r="I25" s="171"/>
      <c r="J25" s="171"/>
      <c r="K25" s="171"/>
      <c r="L25" s="171">
        <f>'参加申込書'!C19</f>
        <v>0</v>
      </c>
      <c r="M25" s="171"/>
      <c r="N25" s="171"/>
      <c r="O25" s="171"/>
      <c r="P25" s="171"/>
      <c r="Q25" s="171"/>
      <c r="R25" s="171"/>
      <c r="S25" s="171"/>
      <c r="T25" s="171">
        <f>'参加申込書'!D19</f>
        <v>0</v>
      </c>
      <c r="U25" s="171"/>
      <c r="V25" s="171"/>
      <c r="W25" s="171"/>
      <c r="X25" s="171"/>
      <c r="Y25" s="171"/>
      <c r="Z25" s="171"/>
      <c r="AA25" s="171"/>
      <c r="AB25" s="237"/>
      <c r="AC25" s="237"/>
      <c r="AD25" s="237"/>
      <c r="AE25" s="237"/>
      <c r="AF25" s="234"/>
      <c r="AG25" s="234"/>
      <c r="AH25" s="234"/>
      <c r="AI25" s="234"/>
      <c r="AJ25" s="234"/>
      <c r="AK25" s="234"/>
      <c r="AL25" s="234"/>
      <c r="AM25" s="234"/>
      <c r="AN25" s="169">
        <f>'参加申込書'!E19</f>
        <v>0</v>
      </c>
      <c r="AO25" s="169"/>
      <c r="AP25" s="169"/>
      <c r="AQ25" s="169"/>
      <c r="AR25" s="169"/>
      <c r="AS25" s="169"/>
      <c r="AT25" s="169">
        <f>'参加申込書'!F19</f>
        <v>0</v>
      </c>
      <c r="AU25" s="169"/>
      <c r="AV25" s="169"/>
      <c r="AW25" s="169"/>
      <c r="AX25" s="169">
        <f>'参加申込書'!I19</f>
        <v>0</v>
      </c>
      <c r="AY25" s="169"/>
      <c r="AZ25" s="169"/>
      <c r="BA25" s="169"/>
      <c r="BB25" s="169"/>
      <c r="BC25" s="169"/>
      <c r="BD25" s="169">
        <f>'参加申込書'!J19</f>
        <v>0</v>
      </c>
      <c r="BE25" s="169"/>
      <c r="BF25" s="169"/>
      <c r="BG25" s="169"/>
      <c r="BH25" s="169">
        <f>'参加申込書'!K19</f>
        <v>0</v>
      </c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W25" s="55" t="s">
        <v>67</v>
      </c>
      <c r="BX25" s="55"/>
      <c r="BY25" s="55"/>
      <c r="BZ25" s="55">
        <v>5</v>
      </c>
      <c r="CA25" s="55">
        <v>25</v>
      </c>
      <c r="CC25" s="85">
        <f t="shared" si="0"/>
        <v>0</v>
      </c>
      <c r="CD25" s="85">
        <f t="shared" si="1"/>
        <v>0</v>
      </c>
      <c r="CE25" s="85">
        <f t="shared" si="2"/>
        <v>0</v>
      </c>
      <c r="CF25" s="85">
        <f>'参加申込書'!G19</f>
        <v>0</v>
      </c>
      <c r="CG25" s="85">
        <f>'参加申込書'!H19</f>
        <v>0</v>
      </c>
      <c r="CH25" s="85">
        <f>'参加申込書'!K19</f>
        <v>0</v>
      </c>
    </row>
    <row r="26" spans="1:86" ht="22.5" customHeight="1">
      <c r="A26" s="236">
        <v>14</v>
      </c>
      <c r="B26" s="236"/>
      <c r="C26" s="236"/>
      <c r="D26" s="171">
        <f>'参加申込書'!B20</f>
        <v>0</v>
      </c>
      <c r="E26" s="171"/>
      <c r="F26" s="171"/>
      <c r="G26" s="171"/>
      <c r="H26" s="171"/>
      <c r="I26" s="171"/>
      <c r="J26" s="171"/>
      <c r="K26" s="171"/>
      <c r="L26" s="171">
        <f>'参加申込書'!C20</f>
        <v>0</v>
      </c>
      <c r="M26" s="171"/>
      <c r="N26" s="171"/>
      <c r="O26" s="171"/>
      <c r="P26" s="171"/>
      <c r="Q26" s="171"/>
      <c r="R26" s="171"/>
      <c r="S26" s="171"/>
      <c r="T26" s="171">
        <f>'参加申込書'!D20</f>
        <v>0</v>
      </c>
      <c r="U26" s="171"/>
      <c r="V26" s="171"/>
      <c r="W26" s="171"/>
      <c r="X26" s="171"/>
      <c r="Y26" s="171"/>
      <c r="Z26" s="171"/>
      <c r="AA26" s="171"/>
      <c r="AB26" s="237"/>
      <c r="AC26" s="237"/>
      <c r="AD26" s="237"/>
      <c r="AE26" s="237"/>
      <c r="AF26" s="234"/>
      <c r="AG26" s="234"/>
      <c r="AH26" s="234"/>
      <c r="AI26" s="234"/>
      <c r="AJ26" s="234"/>
      <c r="AK26" s="234"/>
      <c r="AL26" s="234"/>
      <c r="AM26" s="234"/>
      <c r="AN26" s="169">
        <f>'参加申込書'!E20</f>
        <v>0</v>
      </c>
      <c r="AO26" s="169"/>
      <c r="AP26" s="169"/>
      <c r="AQ26" s="169"/>
      <c r="AR26" s="169"/>
      <c r="AS26" s="169"/>
      <c r="AT26" s="169">
        <f>'参加申込書'!F20</f>
        <v>0</v>
      </c>
      <c r="AU26" s="169"/>
      <c r="AV26" s="169"/>
      <c r="AW26" s="169"/>
      <c r="AX26" s="169">
        <f>'参加申込書'!I20</f>
        <v>0</v>
      </c>
      <c r="AY26" s="169"/>
      <c r="AZ26" s="169"/>
      <c r="BA26" s="169"/>
      <c r="BB26" s="169"/>
      <c r="BC26" s="169"/>
      <c r="BD26" s="169">
        <f>'参加申込書'!J20</f>
        <v>0</v>
      </c>
      <c r="BE26" s="169"/>
      <c r="BF26" s="169"/>
      <c r="BG26" s="169"/>
      <c r="BH26" s="169">
        <f>'参加申込書'!K20</f>
        <v>0</v>
      </c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W26" s="55" t="s">
        <v>68</v>
      </c>
      <c r="BX26" s="55"/>
      <c r="BY26" s="55"/>
      <c r="BZ26" s="55">
        <v>6</v>
      </c>
      <c r="CA26" s="55">
        <v>26</v>
      </c>
      <c r="CC26" s="85">
        <f t="shared" si="0"/>
        <v>0</v>
      </c>
      <c r="CD26" s="85">
        <f t="shared" si="1"/>
        <v>0</v>
      </c>
      <c r="CE26" s="85">
        <f t="shared" si="2"/>
        <v>0</v>
      </c>
      <c r="CF26" s="85">
        <f>'参加申込書'!G20</f>
        <v>0</v>
      </c>
      <c r="CG26" s="85">
        <f>'参加申込書'!H20</f>
        <v>0</v>
      </c>
      <c r="CH26" s="85">
        <f>'参加申込書'!K20</f>
        <v>0</v>
      </c>
    </row>
    <row r="27" spans="1:86" ht="22.5" customHeight="1">
      <c r="A27" s="236">
        <v>15</v>
      </c>
      <c r="B27" s="236"/>
      <c r="C27" s="236"/>
      <c r="D27" s="171">
        <f>'参加申込書'!B28</f>
        <v>0</v>
      </c>
      <c r="E27" s="171"/>
      <c r="F27" s="171"/>
      <c r="G27" s="171"/>
      <c r="H27" s="171"/>
      <c r="I27" s="171"/>
      <c r="J27" s="171"/>
      <c r="K27" s="171"/>
      <c r="L27" s="171">
        <f>'参加申込書'!C28</f>
        <v>0</v>
      </c>
      <c r="M27" s="171"/>
      <c r="N27" s="171"/>
      <c r="O27" s="171"/>
      <c r="P27" s="171"/>
      <c r="Q27" s="171"/>
      <c r="R27" s="171"/>
      <c r="S27" s="171"/>
      <c r="T27" s="171">
        <f>'参加申込書'!D28</f>
        <v>0</v>
      </c>
      <c r="U27" s="171"/>
      <c r="V27" s="171"/>
      <c r="W27" s="171"/>
      <c r="X27" s="171"/>
      <c r="Y27" s="171"/>
      <c r="Z27" s="171"/>
      <c r="AA27" s="171"/>
      <c r="AB27" s="237"/>
      <c r="AC27" s="237"/>
      <c r="AD27" s="237"/>
      <c r="AE27" s="237"/>
      <c r="AF27" s="234"/>
      <c r="AG27" s="234"/>
      <c r="AH27" s="234"/>
      <c r="AI27" s="234"/>
      <c r="AJ27" s="234"/>
      <c r="AK27" s="234"/>
      <c r="AL27" s="234"/>
      <c r="AM27" s="234"/>
      <c r="AN27" s="169">
        <f>'参加申込書'!E28</f>
        <v>0</v>
      </c>
      <c r="AO27" s="169"/>
      <c r="AP27" s="169"/>
      <c r="AQ27" s="169"/>
      <c r="AR27" s="169"/>
      <c r="AS27" s="169"/>
      <c r="AT27" s="169">
        <f>'参加申込書'!F28</f>
        <v>0</v>
      </c>
      <c r="AU27" s="169"/>
      <c r="AV27" s="169"/>
      <c r="AW27" s="169"/>
      <c r="AX27" s="169">
        <f>'参加申込書'!I28</f>
        <v>0</v>
      </c>
      <c r="AY27" s="169"/>
      <c r="AZ27" s="169"/>
      <c r="BA27" s="169"/>
      <c r="BB27" s="169"/>
      <c r="BC27" s="169"/>
      <c r="BD27" s="169">
        <f>'参加申込書'!J28</f>
        <v>0</v>
      </c>
      <c r="BE27" s="169"/>
      <c r="BF27" s="169"/>
      <c r="BG27" s="169"/>
      <c r="BH27" s="169">
        <f>'参加申込書'!K28</f>
        <v>0</v>
      </c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W27" s="55" t="s">
        <v>69</v>
      </c>
      <c r="BX27" s="55"/>
      <c r="BY27" s="55"/>
      <c r="BZ27" s="55">
        <v>7</v>
      </c>
      <c r="CA27" s="55">
        <v>27</v>
      </c>
      <c r="CC27" s="85">
        <f t="shared" si="0"/>
        <v>0</v>
      </c>
      <c r="CD27" s="85">
        <f t="shared" si="1"/>
        <v>0</v>
      </c>
      <c r="CE27" s="85">
        <f t="shared" si="2"/>
        <v>0</v>
      </c>
      <c r="CF27" s="85">
        <f>'参加申込書'!G28</f>
        <v>0</v>
      </c>
      <c r="CG27" s="85">
        <f>'参加申込書'!H28</f>
        <v>0</v>
      </c>
      <c r="CH27" s="85">
        <f>'参加申込書'!K28</f>
        <v>0</v>
      </c>
    </row>
    <row r="28" spans="1:86" ht="22.5" customHeight="1">
      <c r="A28" s="236">
        <v>16</v>
      </c>
      <c r="B28" s="236"/>
      <c r="C28" s="236"/>
      <c r="D28" s="171">
        <f>'参加申込書'!B29</f>
        <v>0</v>
      </c>
      <c r="E28" s="171"/>
      <c r="F28" s="171"/>
      <c r="G28" s="171"/>
      <c r="H28" s="171"/>
      <c r="I28" s="171"/>
      <c r="J28" s="171"/>
      <c r="K28" s="171"/>
      <c r="L28" s="171">
        <f>'参加申込書'!C29</f>
        <v>0</v>
      </c>
      <c r="M28" s="171"/>
      <c r="N28" s="171"/>
      <c r="O28" s="171"/>
      <c r="P28" s="171"/>
      <c r="Q28" s="171"/>
      <c r="R28" s="171"/>
      <c r="S28" s="171"/>
      <c r="T28" s="171">
        <f>'参加申込書'!D29</f>
        <v>0</v>
      </c>
      <c r="U28" s="171"/>
      <c r="V28" s="171"/>
      <c r="W28" s="171"/>
      <c r="X28" s="171"/>
      <c r="Y28" s="171"/>
      <c r="Z28" s="171"/>
      <c r="AA28" s="171"/>
      <c r="AB28" s="237"/>
      <c r="AC28" s="237"/>
      <c r="AD28" s="237"/>
      <c r="AE28" s="237"/>
      <c r="AF28" s="234"/>
      <c r="AG28" s="234"/>
      <c r="AH28" s="234"/>
      <c r="AI28" s="234"/>
      <c r="AJ28" s="234"/>
      <c r="AK28" s="234"/>
      <c r="AL28" s="234"/>
      <c r="AM28" s="234"/>
      <c r="AN28" s="169">
        <f>'参加申込書'!E29</f>
        <v>0</v>
      </c>
      <c r="AO28" s="169"/>
      <c r="AP28" s="169"/>
      <c r="AQ28" s="169"/>
      <c r="AR28" s="169"/>
      <c r="AS28" s="169"/>
      <c r="AT28" s="169">
        <f>'参加申込書'!F29</f>
        <v>0</v>
      </c>
      <c r="AU28" s="169"/>
      <c r="AV28" s="169"/>
      <c r="AW28" s="169"/>
      <c r="AX28" s="169">
        <f>'参加申込書'!I29</f>
        <v>0</v>
      </c>
      <c r="AY28" s="169"/>
      <c r="AZ28" s="169"/>
      <c r="BA28" s="169"/>
      <c r="BB28" s="169"/>
      <c r="BC28" s="169"/>
      <c r="BD28" s="169">
        <f>'参加申込書'!J29</f>
        <v>0</v>
      </c>
      <c r="BE28" s="169"/>
      <c r="BF28" s="169"/>
      <c r="BG28" s="169"/>
      <c r="BH28" s="169">
        <f>'参加申込書'!K29</f>
        <v>0</v>
      </c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W28" s="55"/>
      <c r="BX28" s="55"/>
      <c r="BY28" s="55"/>
      <c r="BZ28" s="55">
        <v>8</v>
      </c>
      <c r="CA28" s="55">
        <v>28</v>
      </c>
      <c r="CC28" s="85">
        <f t="shared" si="0"/>
        <v>0</v>
      </c>
      <c r="CD28" s="85">
        <f t="shared" si="1"/>
        <v>0</v>
      </c>
      <c r="CE28" s="85">
        <f t="shared" si="2"/>
        <v>0</v>
      </c>
      <c r="CF28" s="85">
        <f>'参加申込書'!G29</f>
        <v>0</v>
      </c>
      <c r="CG28" s="85">
        <f>'参加申込書'!H29</f>
        <v>0</v>
      </c>
      <c r="CH28" s="85">
        <f>'参加申込書'!K29</f>
        <v>0</v>
      </c>
    </row>
    <row r="29" spans="1:86" ht="22.5" customHeight="1">
      <c r="A29" s="236">
        <v>17</v>
      </c>
      <c r="B29" s="236"/>
      <c r="C29" s="236"/>
      <c r="D29" s="171">
        <f>'参加申込書'!B30</f>
        <v>0</v>
      </c>
      <c r="E29" s="171"/>
      <c r="F29" s="171"/>
      <c r="G29" s="171"/>
      <c r="H29" s="171"/>
      <c r="I29" s="171"/>
      <c r="J29" s="171"/>
      <c r="K29" s="171"/>
      <c r="L29" s="171">
        <f>'参加申込書'!C30</f>
        <v>0</v>
      </c>
      <c r="M29" s="171"/>
      <c r="N29" s="171"/>
      <c r="O29" s="171"/>
      <c r="P29" s="171"/>
      <c r="Q29" s="171"/>
      <c r="R29" s="171"/>
      <c r="S29" s="171"/>
      <c r="T29" s="171">
        <f>'参加申込書'!D30</f>
        <v>0</v>
      </c>
      <c r="U29" s="171"/>
      <c r="V29" s="171"/>
      <c r="W29" s="171"/>
      <c r="X29" s="171"/>
      <c r="Y29" s="171"/>
      <c r="Z29" s="171"/>
      <c r="AA29" s="171"/>
      <c r="AB29" s="237"/>
      <c r="AC29" s="237"/>
      <c r="AD29" s="237"/>
      <c r="AE29" s="237"/>
      <c r="AF29" s="234"/>
      <c r="AG29" s="234"/>
      <c r="AH29" s="234"/>
      <c r="AI29" s="234"/>
      <c r="AJ29" s="234"/>
      <c r="AK29" s="234"/>
      <c r="AL29" s="234"/>
      <c r="AM29" s="234"/>
      <c r="AN29" s="169">
        <f>'参加申込書'!E30</f>
        <v>0</v>
      </c>
      <c r="AO29" s="169"/>
      <c r="AP29" s="169"/>
      <c r="AQ29" s="169"/>
      <c r="AR29" s="169"/>
      <c r="AS29" s="169"/>
      <c r="AT29" s="169">
        <f>'参加申込書'!F30</f>
        <v>0</v>
      </c>
      <c r="AU29" s="169"/>
      <c r="AV29" s="169"/>
      <c r="AW29" s="169"/>
      <c r="AX29" s="169">
        <f>'参加申込書'!I30</f>
        <v>0</v>
      </c>
      <c r="AY29" s="169"/>
      <c r="AZ29" s="169"/>
      <c r="BA29" s="169"/>
      <c r="BB29" s="169"/>
      <c r="BC29" s="169"/>
      <c r="BD29" s="169">
        <f>'参加申込書'!J30</f>
        <v>0</v>
      </c>
      <c r="BE29" s="169"/>
      <c r="BF29" s="169"/>
      <c r="BG29" s="169"/>
      <c r="BH29" s="169">
        <f>'参加申込書'!K30</f>
        <v>0</v>
      </c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W29" s="55"/>
      <c r="BX29" s="55"/>
      <c r="BY29" s="55"/>
      <c r="BZ29" s="55">
        <v>9</v>
      </c>
      <c r="CA29" s="55">
        <v>29</v>
      </c>
      <c r="CC29" s="85">
        <f t="shared" si="0"/>
        <v>0</v>
      </c>
      <c r="CD29" s="85">
        <f t="shared" si="1"/>
        <v>0</v>
      </c>
      <c r="CE29" s="85">
        <f t="shared" si="2"/>
        <v>0</v>
      </c>
      <c r="CF29" s="85">
        <f>'参加申込書'!G30</f>
        <v>0</v>
      </c>
      <c r="CG29" s="85">
        <f>'参加申込書'!H30</f>
        <v>0</v>
      </c>
      <c r="CH29" s="85">
        <f>'参加申込書'!K30</f>
        <v>0</v>
      </c>
    </row>
    <row r="30" spans="1:86" ht="22.5" customHeight="1">
      <c r="A30" s="236">
        <v>18</v>
      </c>
      <c r="B30" s="236"/>
      <c r="C30" s="236"/>
      <c r="D30" s="171">
        <f>'参加申込書'!B31</f>
        <v>0</v>
      </c>
      <c r="E30" s="171"/>
      <c r="F30" s="171"/>
      <c r="G30" s="171"/>
      <c r="H30" s="171"/>
      <c r="I30" s="171"/>
      <c r="J30" s="171"/>
      <c r="K30" s="171"/>
      <c r="L30" s="171">
        <f>'参加申込書'!C31</f>
        <v>0</v>
      </c>
      <c r="M30" s="171"/>
      <c r="N30" s="171"/>
      <c r="O30" s="171"/>
      <c r="P30" s="171"/>
      <c r="Q30" s="171"/>
      <c r="R30" s="171"/>
      <c r="S30" s="171"/>
      <c r="T30" s="171">
        <f>'参加申込書'!D31</f>
        <v>0</v>
      </c>
      <c r="U30" s="171"/>
      <c r="V30" s="171"/>
      <c r="W30" s="171"/>
      <c r="X30" s="171"/>
      <c r="Y30" s="171"/>
      <c r="Z30" s="171"/>
      <c r="AA30" s="171"/>
      <c r="AB30" s="237"/>
      <c r="AC30" s="237"/>
      <c r="AD30" s="237"/>
      <c r="AE30" s="237"/>
      <c r="AF30" s="234"/>
      <c r="AG30" s="234"/>
      <c r="AH30" s="234"/>
      <c r="AI30" s="234"/>
      <c r="AJ30" s="234"/>
      <c r="AK30" s="234"/>
      <c r="AL30" s="234"/>
      <c r="AM30" s="234"/>
      <c r="AN30" s="169">
        <f>'参加申込書'!E31</f>
        <v>0</v>
      </c>
      <c r="AO30" s="169"/>
      <c r="AP30" s="169"/>
      <c r="AQ30" s="169"/>
      <c r="AR30" s="169"/>
      <c r="AS30" s="169"/>
      <c r="AT30" s="169">
        <f>'参加申込書'!F31</f>
        <v>0</v>
      </c>
      <c r="AU30" s="169"/>
      <c r="AV30" s="169"/>
      <c r="AW30" s="169"/>
      <c r="AX30" s="169">
        <f>'参加申込書'!I31</f>
        <v>0</v>
      </c>
      <c r="AY30" s="169"/>
      <c r="AZ30" s="169"/>
      <c r="BA30" s="169"/>
      <c r="BB30" s="169"/>
      <c r="BC30" s="169"/>
      <c r="BD30" s="169">
        <f>'参加申込書'!J31</f>
        <v>0</v>
      </c>
      <c r="BE30" s="169"/>
      <c r="BF30" s="169"/>
      <c r="BG30" s="169"/>
      <c r="BH30" s="169">
        <f>'参加申込書'!K31</f>
        <v>0</v>
      </c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W30" s="55"/>
      <c r="BX30" s="55"/>
      <c r="BY30" s="55"/>
      <c r="BZ30" s="55">
        <v>10</v>
      </c>
      <c r="CA30" s="55">
        <v>30</v>
      </c>
      <c r="CC30" s="85">
        <f t="shared" si="0"/>
        <v>0</v>
      </c>
      <c r="CD30" s="85">
        <f t="shared" si="1"/>
        <v>0</v>
      </c>
      <c r="CE30" s="85">
        <f t="shared" si="2"/>
        <v>0</v>
      </c>
      <c r="CF30" s="85">
        <f>'参加申込書'!G31</f>
        <v>0</v>
      </c>
      <c r="CG30" s="85">
        <f>'参加申込書'!H31</f>
        <v>0</v>
      </c>
      <c r="CH30" s="85">
        <f>'参加申込書'!K31</f>
        <v>0</v>
      </c>
    </row>
    <row r="31" spans="1:86" ht="22.5" customHeight="1">
      <c r="A31" s="236">
        <v>19</v>
      </c>
      <c r="B31" s="236"/>
      <c r="C31" s="236"/>
      <c r="D31" s="171">
        <f>'参加申込書'!B32</f>
        <v>0</v>
      </c>
      <c r="E31" s="171"/>
      <c r="F31" s="171"/>
      <c r="G31" s="171"/>
      <c r="H31" s="171"/>
      <c r="I31" s="171"/>
      <c r="J31" s="171"/>
      <c r="K31" s="171"/>
      <c r="L31" s="171">
        <f>'参加申込書'!C32</f>
        <v>0</v>
      </c>
      <c r="M31" s="171"/>
      <c r="N31" s="171"/>
      <c r="O31" s="171"/>
      <c r="P31" s="171"/>
      <c r="Q31" s="171"/>
      <c r="R31" s="171"/>
      <c r="S31" s="171"/>
      <c r="T31" s="171">
        <f>'参加申込書'!D32</f>
        <v>0</v>
      </c>
      <c r="U31" s="171"/>
      <c r="V31" s="171"/>
      <c r="W31" s="171"/>
      <c r="X31" s="171"/>
      <c r="Y31" s="171"/>
      <c r="Z31" s="171"/>
      <c r="AA31" s="171"/>
      <c r="AB31" s="237"/>
      <c r="AC31" s="237"/>
      <c r="AD31" s="237"/>
      <c r="AE31" s="237"/>
      <c r="AF31" s="234"/>
      <c r="AG31" s="234"/>
      <c r="AH31" s="234"/>
      <c r="AI31" s="234"/>
      <c r="AJ31" s="234"/>
      <c r="AK31" s="234"/>
      <c r="AL31" s="234"/>
      <c r="AM31" s="234"/>
      <c r="AN31" s="169">
        <f>'参加申込書'!E32</f>
        <v>0</v>
      </c>
      <c r="AO31" s="169"/>
      <c r="AP31" s="169"/>
      <c r="AQ31" s="169"/>
      <c r="AR31" s="169"/>
      <c r="AS31" s="169"/>
      <c r="AT31" s="169">
        <f>'参加申込書'!F32</f>
        <v>0</v>
      </c>
      <c r="AU31" s="169"/>
      <c r="AV31" s="169"/>
      <c r="AW31" s="169"/>
      <c r="AX31" s="169">
        <f>'参加申込書'!I32</f>
        <v>0</v>
      </c>
      <c r="AY31" s="169"/>
      <c r="AZ31" s="169"/>
      <c r="BA31" s="169"/>
      <c r="BB31" s="169"/>
      <c r="BC31" s="169"/>
      <c r="BD31" s="169">
        <f>'参加申込書'!J32</f>
        <v>0</v>
      </c>
      <c r="BE31" s="169"/>
      <c r="BF31" s="169"/>
      <c r="BG31" s="169"/>
      <c r="BH31" s="169">
        <f>'参加申込書'!K32</f>
        <v>0</v>
      </c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W31" s="235" t="s">
        <v>70</v>
      </c>
      <c r="BX31" s="235"/>
      <c r="BY31" s="235"/>
      <c r="BZ31" s="55">
        <v>11</v>
      </c>
      <c r="CA31" s="55">
        <v>31</v>
      </c>
      <c r="CC31" s="85">
        <f t="shared" si="0"/>
        <v>0</v>
      </c>
      <c r="CD31" s="85">
        <f t="shared" si="1"/>
        <v>0</v>
      </c>
      <c r="CE31" s="85">
        <f t="shared" si="2"/>
        <v>0</v>
      </c>
      <c r="CF31" s="85">
        <f>'参加申込書'!G32</f>
        <v>0</v>
      </c>
      <c r="CG31" s="85">
        <f>'参加申込書'!H32</f>
        <v>0</v>
      </c>
      <c r="CH31" s="85">
        <f>'参加申込書'!K32</f>
        <v>0</v>
      </c>
    </row>
    <row r="32" spans="1:86" ht="22.5" customHeight="1">
      <c r="A32" s="236">
        <v>20</v>
      </c>
      <c r="B32" s="236"/>
      <c r="C32" s="236"/>
      <c r="D32" s="171">
        <f>'参加申込書'!B33</f>
        <v>0</v>
      </c>
      <c r="E32" s="171"/>
      <c r="F32" s="171"/>
      <c r="G32" s="171"/>
      <c r="H32" s="171"/>
      <c r="I32" s="171"/>
      <c r="J32" s="171"/>
      <c r="K32" s="171"/>
      <c r="L32" s="171">
        <f>'参加申込書'!C33</f>
        <v>0</v>
      </c>
      <c r="M32" s="171"/>
      <c r="N32" s="171"/>
      <c r="O32" s="171"/>
      <c r="P32" s="171"/>
      <c r="Q32" s="171"/>
      <c r="R32" s="171"/>
      <c r="S32" s="171"/>
      <c r="T32" s="171">
        <f>'参加申込書'!D33</f>
        <v>0</v>
      </c>
      <c r="U32" s="171"/>
      <c r="V32" s="171"/>
      <c r="W32" s="171"/>
      <c r="X32" s="171"/>
      <c r="Y32" s="171"/>
      <c r="Z32" s="171"/>
      <c r="AA32" s="171"/>
      <c r="AB32" s="237"/>
      <c r="AC32" s="237"/>
      <c r="AD32" s="237"/>
      <c r="AE32" s="237"/>
      <c r="AF32" s="234"/>
      <c r="AG32" s="234"/>
      <c r="AH32" s="234"/>
      <c r="AI32" s="234"/>
      <c r="AJ32" s="234"/>
      <c r="AK32" s="234"/>
      <c r="AL32" s="234"/>
      <c r="AM32" s="234"/>
      <c r="AN32" s="169">
        <f>'参加申込書'!E33</f>
        <v>0</v>
      </c>
      <c r="AO32" s="169"/>
      <c r="AP32" s="169"/>
      <c r="AQ32" s="169"/>
      <c r="AR32" s="169"/>
      <c r="AS32" s="169"/>
      <c r="AT32" s="169">
        <f>'参加申込書'!F33</f>
        <v>0</v>
      </c>
      <c r="AU32" s="169"/>
      <c r="AV32" s="169"/>
      <c r="AW32" s="169"/>
      <c r="AX32" s="169">
        <f>'参加申込書'!I33</f>
        <v>0</v>
      </c>
      <c r="AY32" s="169"/>
      <c r="AZ32" s="169"/>
      <c r="BA32" s="169"/>
      <c r="BB32" s="169"/>
      <c r="BC32" s="169"/>
      <c r="BD32" s="169">
        <f>'参加申込書'!J33</f>
        <v>0</v>
      </c>
      <c r="BE32" s="169"/>
      <c r="BF32" s="169"/>
      <c r="BG32" s="169"/>
      <c r="BH32" s="169">
        <f>'参加申込書'!K33</f>
        <v>0</v>
      </c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W32" s="235"/>
      <c r="BX32" s="235"/>
      <c r="BY32" s="235"/>
      <c r="BZ32" s="55">
        <v>12</v>
      </c>
      <c r="CA32" s="55">
        <v>32</v>
      </c>
      <c r="CC32" s="85">
        <f t="shared" si="0"/>
        <v>0</v>
      </c>
      <c r="CD32" s="85">
        <f t="shared" si="1"/>
        <v>0</v>
      </c>
      <c r="CE32" s="85">
        <f t="shared" si="2"/>
        <v>0</v>
      </c>
      <c r="CF32" s="85">
        <f>'参加申込書'!G33</f>
        <v>0</v>
      </c>
      <c r="CG32" s="85">
        <f>'参加申込書'!H33</f>
        <v>0</v>
      </c>
      <c r="CH32" s="85">
        <f>'参加申込書'!K33</f>
        <v>0</v>
      </c>
    </row>
    <row r="33" spans="1:86" ht="18.75" customHeight="1" hidden="1">
      <c r="A33" s="215" t="s">
        <v>71</v>
      </c>
      <c r="B33" s="215"/>
      <c r="C33" s="215"/>
      <c r="D33" s="226" t="s">
        <v>72</v>
      </c>
      <c r="E33" s="226"/>
      <c r="F33" s="226"/>
      <c r="G33" s="226"/>
      <c r="H33" s="226"/>
      <c r="I33" s="226"/>
      <c r="J33" s="226"/>
      <c r="K33" s="226"/>
      <c r="L33" s="226" t="s">
        <v>73</v>
      </c>
      <c r="M33" s="226"/>
      <c r="N33" s="226"/>
      <c r="O33" s="226"/>
      <c r="P33" s="226"/>
      <c r="Q33" s="226"/>
      <c r="R33" s="226"/>
      <c r="S33" s="226"/>
      <c r="T33" s="227" t="s">
        <v>74</v>
      </c>
      <c r="U33" s="228"/>
      <c r="V33" s="228"/>
      <c r="W33" s="228"/>
      <c r="X33" s="228"/>
      <c r="Y33" s="228"/>
      <c r="Z33" s="228"/>
      <c r="AA33" s="229"/>
      <c r="AB33" s="230"/>
      <c r="AC33" s="231"/>
      <c r="AD33" s="231"/>
      <c r="AE33" s="232"/>
      <c r="AF33" s="233" t="s">
        <v>75</v>
      </c>
      <c r="AG33" s="233"/>
      <c r="AH33" s="233"/>
      <c r="AI33" s="233"/>
      <c r="AJ33" s="216">
        <v>2</v>
      </c>
      <c r="AK33" s="217"/>
      <c r="AL33" s="217"/>
      <c r="AM33" s="217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W33" s="55"/>
      <c r="BX33" s="55"/>
      <c r="BY33" s="55"/>
      <c r="BZ33" s="55">
        <v>13</v>
      </c>
      <c r="CA33" s="55">
        <v>33</v>
      </c>
      <c r="CC33" s="86"/>
      <c r="CD33" s="86"/>
      <c r="CE33" s="86"/>
      <c r="CF33" s="86"/>
      <c r="CG33" s="86"/>
      <c r="CH33" s="86"/>
    </row>
    <row r="34" spans="1:86" ht="18.75" customHeight="1" hidden="1" thickBot="1">
      <c r="A34" s="218" t="s">
        <v>76</v>
      </c>
      <c r="B34" s="218"/>
      <c r="C34" s="218"/>
      <c r="D34" s="219" t="s">
        <v>72</v>
      </c>
      <c r="E34" s="219"/>
      <c r="F34" s="219"/>
      <c r="G34" s="219"/>
      <c r="H34" s="219"/>
      <c r="I34" s="219"/>
      <c r="J34" s="219"/>
      <c r="K34" s="219"/>
      <c r="L34" s="219" t="s">
        <v>77</v>
      </c>
      <c r="M34" s="219"/>
      <c r="N34" s="219"/>
      <c r="O34" s="219"/>
      <c r="P34" s="219"/>
      <c r="Q34" s="219"/>
      <c r="R34" s="219"/>
      <c r="S34" s="219"/>
      <c r="T34" s="220" t="s">
        <v>78</v>
      </c>
      <c r="U34" s="221"/>
      <c r="V34" s="221"/>
      <c r="W34" s="221"/>
      <c r="X34" s="221"/>
      <c r="Y34" s="221"/>
      <c r="Z34" s="221"/>
      <c r="AA34" s="222"/>
      <c r="AB34" s="223"/>
      <c r="AC34" s="224"/>
      <c r="AD34" s="224"/>
      <c r="AE34" s="225"/>
      <c r="AF34" s="209" t="s">
        <v>79</v>
      </c>
      <c r="AG34" s="209"/>
      <c r="AH34" s="209"/>
      <c r="AI34" s="209"/>
      <c r="AJ34" s="210">
        <v>2</v>
      </c>
      <c r="AK34" s="211"/>
      <c r="AL34" s="211"/>
      <c r="AM34" s="211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W34" s="55"/>
      <c r="BX34" s="55"/>
      <c r="BY34" s="55"/>
      <c r="BZ34" s="55">
        <v>14</v>
      </c>
      <c r="CA34" s="55">
        <v>34</v>
      </c>
      <c r="CC34" s="86"/>
      <c r="CD34" s="86"/>
      <c r="CE34" s="86"/>
      <c r="CF34" s="86"/>
      <c r="CG34" s="86"/>
      <c r="CH34" s="86"/>
    </row>
    <row r="35" spans="1:86" ht="31.5" customHeight="1" hidden="1" thickTop="1">
      <c r="A35" s="215" t="s">
        <v>80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15" t="s">
        <v>81</v>
      </c>
      <c r="AC35" s="215"/>
      <c r="AD35" s="215"/>
      <c r="AE35" s="215"/>
      <c r="AF35" s="215"/>
      <c r="AG35" s="215"/>
      <c r="AH35" s="215"/>
      <c r="AI35" s="215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15" t="s">
        <v>82</v>
      </c>
      <c r="AY35" s="215"/>
      <c r="AZ35" s="215"/>
      <c r="BA35" s="215"/>
      <c r="BB35" s="215"/>
      <c r="BC35" s="215"/>
      <c r="BD35" s="215"/>
      <c r="BE35" s="215"/>
      <c r="BF35" s="215"/>
      <c r="BG35" s="215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W35" s="55"/>
      <c r="BX35" s="55"/>
      <c r="BY35" s="55"/>
      <c r="BZ35" s="55">
        <v>15</v>
      </c>
      <c r="CA35" s="55">
        <v>35</v>
      </c>
      <c r="CC35" s="86"/>
      <c r="CD35" s="86"/>
      <c r="CE35" s="86"/>
      <c r="CF35" s="86"/>
      <c r="CG35" s="86"/>
      <c r="CH35" s="86"/>
    </row>
    <row r="36" spans="1:86" ht="13.5" hidden="1">
      <c r="A36" s="213" t="s">
        <v>83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W36" s="55"/>
      <c r="BX36" s="55"/>
      <c r="BY36" s="55"/>
      <c r="BZ36" s="55">
        <v>16</v>
      </c>
      <c r="CA36" s="55">
        <v>36</v>
      </c>
      <c r="CC36" s="86"/>
      <c r="CD36" s="86"/>
      <c r="CE36" s="86"/>
      <c r="CF36" s="86"/>
      <c r="CG36" s="86"/>
      <c r="CH36" s="86"/>
    </row>
    <row r="37" spans="1:86" ht="13.5" hidden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W37" s="83"/>
      <c r="BX37" s="84"/>
      <c r="BY37" s="84"/>
      <c r="BZ37" s="55"/>
      <c r="CA37" s="55"/>
      <c r="CC37" s="86"/>
      <c r="CD37" s="86"/>
      <c r="CE37" s="86"/>
      <c r="CF37" s="86"/>
      <c r="CG37" s="86"/>
      <c r="CH37" s="86"/>
    </row>
    <row r="38" spans="1:86" ht="13.5" hidden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4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W38" s="83"/>
      <c r="BX38" s="84"/>
      <c r="BY38" s="84"/>
      <c r="BZ38" s="55"/>
      <c r="CA38" s="55"/>
      <c r="CC38" s="86"/>
      <c r="CD38" s="86"/>
      <c r="CE38" s="86"/>
      <c r="CF38" s="86"/>
      <c r="CG38" s="86"/>
      <c r="CH38" s="86"/>
    </row>
    <row r="39" spans="1:86" ht="20.25" customHeight="1" hidden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W39" s="83"/>
      <c r="BX39" s="84"/>
      <c r="BY39" s="84"/>
      <c r="BZ39" s="55"/>
      <c r="CA39" s="55"/>
      <c r="CC39" s="86"/>
      <c r="CD39" s="86"/>
      <c r="CE39" s="86"/>
      <c r="CF39" s="86"/>
      <c r="CG39" s="86"/>
      <c r="CH39" s="86"/>
    </row>
    <row r="40" spans="1:86" ht="6.75" customHeight="1" hidden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W40" s="83"/>
      <c r="BX40" s="84"/>
      <c r="BY40" s="84"/>
      <c r="BZ40" s="55"/>
      <c r="CA40" s="55"/>
      <c r="CC40" s="86"/>
      <c r="CD40" s="86"/>
      <c r="CE40" s="86"/>
      <c r="CF40" s="86"/>
      <c r="CG40" s="86"/>
      <c r="CH40" s="86"/>
    </row>
    <row r="41" spans="1:86" ht="18.75" customHeight="1" hidden="1">
      <c r="A41" s="58"/>
      <c r="B41" s="207"/>
      <c r="C41" s="207"/>
      <c r="D41" s="207"/>
      <c r="E41" s="207"/>
      <c r="F41" s="198"/>
      <c r="G41" s="198"/>
      <c r="H41" s="198"/>
      <c r="I41" s="201"/>
      <c r="J41" s="201"/>
      <c r="K41" s="201"/>
      <c r="L41" s="198"/>
      <c r="M41" s="198"/>
      <c r="N41" s="198"/>
      <c r="O41" s="201"/>
      <c r="P41" s="201"/>
      <c r="Q41" s="201"/>
      <c r="R41" s="198"/>
      <c r="S41" s="198"/>
      <c r="T41" s="198"/>
      <c r="U41" s="199"/>
      <c r="V41" s="199"/>
      <c r="W41" s="199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W41" s="83"/>
      <c r="BX41" s="84"/>
      <c r="BY41" s="84"/>
      <c r="BZ41" s="55"/>
      <c r="CA41" s="55"/>
      <c r="CC41" s="86"/>
      <c r="CD41" s="86"/>
      <c r="CE41" s="86"/>
      <c r="CF41" s="86"/>
      <c r="CG41" s="86"/>
      <c r="CH41" s="86"/>
    </row>
    <row r="42" spans="1:86" ht="3.75" customHeight="1" hidden="1">
      <c r="A42" s="56"/>
      <c r="B42" s="60"/>
      <c r="C42" s="60"/>
      <c r="D42" s="60"/>
      <c r="E42" s="60"/>
      <c r="F42" s="61"/>
      <c r="G42" s="61"/>
      <c r="H42" s="61"/>
      <c r="I42" s="62"/>
      <c r="J42" s="62"/>
      <c r="K42" s="62"/>
      <c r="L42" s="61"/>
      <c r="M42" s="61"/>
      <c r="N42" s="61"/>
      <c r="O42" s="62"/>
      <c r="P42" s="62"/>
      <c r="Q42" s="62"/>
      <c r="R42" s="61"/>
      <c r="S42" s="61"/>
      <c r="T42" s="61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44"/>
      <c r="BW42" s="83"/>
      <c r="BX42" s="84"/>
      <c r="BY42" s="84"/>
      <c r="BZ42" s="55"/>
      <c r="CA42" s="55"/>
      <c r="CC42" s="86"/>
      <c r="CD42" s="86"/>
      <c r="CE42" s="86"/>
      <c r="CF42" s="86"/>
      <c r="CG42" s="86"/>
      <c r="CH42" s="86"/>
    </row>
    <row r="43" spans="1:86" ht="12.75" customHeight="1" hidden="1">
      <c r="A43" s="58"/>
      <c r="B43" s="59"/>
      <c r="C43" s="59"/>
      <c r="D43" s="59"/>
      <c r="E43" s="59"/>
      <c r="F43" s="59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1"/>
      <c r="AJ43" s="201"/>
      <c r="AK43" s="201"/>
      <c r="AL43" s="201"/>
      <c r="AM43" s="46"/>
      <c r="AN43" s="46"/>
      <c r="AO43" s="189"/>
      <c r="AP43" s="189"/>
      <c r="AQ43" s="189"/>
      <c r="AR43" s="189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189"/>
      <c r="BP43" s="189"/>
      <c r="BQ43" s="189"/>
      <c r="BR43" s="189"/>
      <c r="BS43" s="46"/>
      <c r="BT43" s="46"/>
      <c r="BU43" s="46"/>
      <c r="BW43" s="83"/>
      <c r="BX43" s="84"/>
      <c r="BY43" s="84"/>
      <c r="BZ43" s="55"/>
      <c r="CA43" s="55"/>
      <c r="CC43" s="86"/>
      <c r="CD43" s="86"/>
      <c r="CE43" s="86"/>
      <c r="CF43" s="86"/>
      <c r="CG43" s="86"/>
      <c r="CH43" s="86"/>
    </row>
    <row r="44" spans="1:86" ht="13.5" hidden="1">
      <c r="A44" s="58"/>
      <c r="B44" s="59"/>
      <c r="C44" s="59"/>
      <c r="D44" s="59"/>
      <c r="E44" s="59"/>
      <c r="F44" s="59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1"/>
      <c r="AJ44" s="201"/>
      <c r="AK44" s="201"/>
      <c r="AL44" s="201"/>
      <c r="AM44" s="46"/>
      <c r="AN44" s="46"/>
      <c r="AO44" s="189"/>
      <c r="AP44" s="189"/>
      <c r="AQ44" s="189"/>
      <c r="AR44" s="189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189"/>
      <c r="BP44" s="189"/>
      <c r="BQ44" s="189"/>
      <c r="BR44" s="189"/>
      <c r="BS44" s="46"/>
      <c r="BT44" s="46"/>
      <c r="BU44" s="46"/>
      <c r="BW44" s="55"/>
      <c r="BX44" s="55"/>
      <c r="BY44" s="55"/>
      <c r="BZ44" s="55"/>
      <c r="CA44" s="55"/>
      <c r="CC44" s="86"/>
      <c r="CD44" s="86"/>
      <c r="CE44" s="86"/>
      <c r="CF44" s="86"/>
      <c r="CG44" s="86"/>
      <c r="CH44" s="86"/>
    </row>
    <row r="45" spans="75:86" ht="13.5" hidden="1">
      <c r="BW45" s="55"/>
      <c r="BX45" s="55"/>
      <c r="BY45" s="55"/>
      <c r="BZ45" s="55"/>
      <c r="CA45" s="55"/>
      <c r="CC45" s="86"/>
      <c r="CD45" s="86"/>
      <c r="CE45" s="86"/>
      <c r="CF45" s="86"/>
      <c r="CG45" s="86"/>
      <c r="CH45" s="86"/>
    </row>
    <row r="46" spans="75:86" ht="13.5" hidden="1">
      <c r="BW46" s="55"/>
      <c r="BX46" s="55"/>
      <c r="BY46" s="55"/>
      <c r="BZ46" s="55"/>
      <c r="CA46" s="55"/>
      <c r="CC46" s="86"/>
      <c r="CD46" s="86"/>
      <c r="CE46" s="86"/>
      <c r="CF46" s="86"/>
      <c r="CG46" s="86"/>
      <c r="CH46" s="86"/>
    </row>
    <row r="47" spans="75:86" ht="13.5" hidden="1">
      <c r="BW47" s="55"/>
      <c r="BX47" s="55"/>
      <c r="BY47" s="55"/>
      <c r="BZ47" s="55"/>
      <c r="CA47" s="55"/>
      <c r="CC47" s="86"/>
      <c r="CD47" s="86"/>
      <c r="CE47" s="86"/>
      <c r="CF47" s="86"/>
      <c r="CG47" s="86"/>
      <c r="CH47" s="86"/>
    </row>
    <row r="48" spans="75:86" ht="13.5" hidden="1">
      <c r="BW48" s="55"/>
      <c r="BX48" s="55"/>
      <c r="BY48" s="55"/>
      <c r="BZ48" s="55"/>
      <c r="CA48" s="55"/>
      <c r="CC48" s="86"/>
      <c r="CD48" s="86"/>
      <c r="CE48" s="86"/>
      <c r="CF48" s="86"/>
      <c r="CG48" s="86"/>
      <c r="CH48" s="86"/>
    </row>
    <row r="49" spans="75:86" ht="13.5" hidden="1">
      <c r="BW49" s="55"/>
      <c r="BX49" s="55"/>
      <c r="BY49" s="55"/>
      <c r="BZ49" s="55"/>
      <c r="CA49" s="55"/>
      <c r="CC49" s="86"/>
      <c r="CD49" s="86"/>
      <c r="CE49" s="86"/>
      <c r="CF49" s="86"/>
      <c r="CG49" s="86"/>
      <c r="CH49" s="86"/>
    </row>
    <row r="50" spans="75:86" ht="13.5" hidden="1">
      <c r="BW50" s="55"/>
      <c r="BX50" s="55"/>
      <c r="BY50" s="55"/>
      <c r="BZ50" s="55"/>
      <c r="CA50" s="55"/>
      <c r="CC50" s="86"/>
      <c r="CD50" s="86"/>
      <c r="CE50" s="86"/>
      <c r="CF50" s="86"/>
      <c r="CG50" s="86"/>
      <c r="CH50" s="86"/>
    </row>
    <row r="51" spans="75:86" ht="13.5" hidden="1">
      <c r="BW51" s="55"/>
      <c r="BX51" s="55"/>
      <c r="BY51" s="55"/>
      <c r="BZ51" s="55"/>
      <c r="CA51" s="55"/>
      <c r="CC51" s="86"/>
      <c r="CD51" s="86"/>
      <c r="CE51" s="86"/>
      <c r="CF51" s="86"/>
      <c r="CG51" s="86"/>
      <c r="CH51" s="86"/>
    </row>
    <row r="52" spans="75:86" ht="13.5" hidden="1">
      <c r="BW52" s="55"/>
      <c r="BX52" s="55"/>
      <c r="BY52" s="55"/>
      <c r="BZ52" s="55"/>
      <c r="CA52" s="55"/>
      <c r="CC52" s="86"/>
      <c r="CD52" s="86"/>
      <c r="CE52" s="86"/>
      <c r="CF52" s="86"/>
      <c r="CG52" s="86"/>
      <c r="CH52" s="86"/>
    </row>
    <row r="53" spans="75:86" ht="13.5" hidden="1">
      <c r="BW53" s="55"/>
      <c r="BX53" s="55"/>
      <c r="BY53" s="55"/>
      <c r="BZ53" s="55"/>
      <c r="CA53" s="55"/>
      <c r="CC53" s="86"/>
      <c r="CD53" s="86"/>
      <c r="CE53" s="86"/>
      <c r="CF53" s="86"/>
      <c r="CG53" s="86"/>
      <c r="CH53" s="86"/>
    </row>
    <row r="54" spans="75:86" ht="13.5" hidden="1">
      <c r="BW54" s="55"/>
      <c r="BX54" s="55"/>
      <c r="BY54" s="55"/>
      <c r="BZ54" s="55"/>
      <c r="CA54" s="55"/>
      <c r="CC54" s="86"/>
      <c r="CD54" s="86"/>
      <c r="CE54" s="86"/>
      <c r="CF54" s="86"/>
      <c r="CG54" s="86"/>
      <c r="CH54" s="86"/>
    </row>
    <row r="55" spans="75:86" ht="13.5" hidden="1">
      <c r="BW55" s="55"/>
      <c r="BX55" s="55"/>
      <c r="BY55" s="55"/>
      <c r="BZ55" s="55"/>
      <c r="CA55" s="55"/>
      <c r="CC55" s="86"/>
      <c r="CD55" s="86"/>
      <c r="CE55" s="86"/>
      <c r="CF55" s="86"/>
      <c r="CG55" s="86"/>
      <c r="CH55" s="86"/>
    </row>
    <row r="56" spans="75:86" ht="13.5" hidden="1">
      <c r="BW56" s="55"/>
      <c r="BX56" s="55"/>
      <c r="BY56" s="55"/>
      <c r="BZ56" s="55"/>
      <c r="CA56" s="55"/>
      <c r="CC56" s="86"/>
      <c r="CD56" s="86"/>
      <c r="CE56" s="86"/>
      <c r="CF56" s="86"/>
      <c r="CG56" s="86"/>
      <c r="CH56" s="86"/>
    </row>
    <row r="57" spans="75:86" ht="13.5" hidden="1">
      <c r="BW57" s="55"/>
      <c r="BX57" s="55"/>
      <c r="BY57" s="55"/>
      <c r="BZ57" s="55"/>
      <c r="CA57" s="55"/>
      <c r="CC57" s="86"/>
      <c r="CD57" s="86"/>
      <c r="CE57" s="86"/>
      <c r="CF57" s="86"/>
      <c r="CG57" s="86"/>
      <c r="CH57" s="86"/>
    </row>
    <row r="58" spans="75:86" ht="13.5" hidden="1">
      <c r="BW58" s="55"/>
      <c r="BX58" s="55"/>
      <c r="BY58" s="55"/>
      <c r="BZ58" s="55"/>
      <c r="CA58" s="55"/>
      <c r="CC58" s="86"/>
      <c r="CD58" s="86"/>
      <c r="CE58" s="86"/>
      <c r="CF58" s="86"/>
      <c r="CG58" s="86"/>
      <c r="CH58" s="86"/>
    </row>
    <row r="59" spans="75:86" ht="13.5" hidden="1">
      <c r="BW59" s="55"/>
      <c r="BX59" s="55"/>
      <c r="BY59" s="55"/>
      <c r="BZ59" s="55"/>
      <c r="CA59" s="55"/>
      <c r="CC59" s="86"/>
      <c r="CD59" s="86"/>
      <c r="CE59" s="86"/>
      <c r="CF59" s="86"/>
      <c r="CG59" s="86"/>
      <c r="CH59" s="86"/>
    </row>
    <row r="60" spans="75:86" ht="13.5" hidden="1">
      <c r="BW60" s="55"/>
      <c r="BX60" s="55"/>
      <c r="BY60" s="55"/>
      <c r="BZ60" s="55"/>
      <c r="CA60" s="55"/>
      <c r="CC60" s="86"/>
      <c r="CD60" s="86"/>
      <c r="CE60" s="86"/>
      <c r="CF60" s="86"/>
      <c r="CG60" s="86"/>
      <c r="CH60" s="86"/>
    </row>
    <row r="61" spans="75:86" ht="13.5" hidden="1">
      <c r="BW61" s="55"/>
      <c r="BX61" s="55"/>
      <c r="BY61" s="55"/>
      <c r="BZ61" s="55"/>
      <c r="CA61" s="55"/>
      <c r="CC61" s="86"/>
      <c r="CD61" s="86"/>
      <c r="CE61" s="86"/>
      <c r="CF61" s="86"/>
      <c r="CG61" s="86"/>
      <c r="CH61" s="86"/>
    </row>
    <row r="62" spans="75:86" ht="13.5" hidden="1">
      <c r="BW62" s="55"/>
      <c r="BX62" s="55"/>
      <c r="BY62" s="55"/>
      <c r="BZ62" s="55"/>
      <c r="CA62" s="55"/>
      <c r="CC62" s="86"/>
      <c r="CD62" s="86"/>
      <c r="CE62" s="86"/>
      <c r="CF62" s="86"/>
      <c r="CG62" s="86"/>
      <c r="CH62" s="86"/>
    </row>
    <row r="63" spans="75:86" ht="13.5" hidden="1">
      <c r="BW63" s="55"/>
      <c r="BX63" s="55"/>
      <c r="BY63" s="55"/>
      <c r="BZ63" s="55"/>
      <c r="CA63" s="55"/>
      <c r="CC63" s="86"/>
      <c r="CD63" s="86"/>
      <c r="CE63" s="86"/>
      <c r="CF63" s="86"/>
      <c r="CG63" s="86"/>
      <c r="CH63" s="86"/>
    </row>
    <row r="64" spans="75:86" ht="13.5" hidden="1">
      <c r="BW64" s="55"/>
      <c r="BX64" s="55"/>
      <c r="BY64" s="55"/>
      <c r="BZ64" s="55"/>
      <c r="CA64" s="55"/>
      <c r="CC64" s="86"/>
      <c r="CD64" s="86"/>
      <c r="CE64" s="86"/>
      <c r="CF64" s="86"/>
      <c r="CG64" s="86"/>
      <c r="CH64" s="86"/>
    </row>
    <row r="65" spans="75:86" ht="13.5" hidden="1">
      <c r="BW65" s="55"/>
      <c r="BX65" s="55"/>
      <c r="BY65" s="55"/>
      <c r="BZ65" s="55"/>
      <c r="CA65" s="55"/>
      <c r="CC65" s="86"/>
      <c r="CD65" s="86"/>
      <c r="CE65" s="86"/>
      <c r="CF65" s="86"/>
      <c r="CG65" s="86"/>
      <c r="CH65" s="86"/>
    </row>
    <row r="66" spans="75:86" ht="13.5" hidden="1">
      <c r="BW66" s="55"/>
      <c r="BX66" s="55"/>
      <c r="BY66" s="55"/>
      <c r="BZ66" s="55"/>
      <c r="CA66" s="55"/>
      <c r="CC66" s="86"/>
      <c r="CD66" s="86"/>
      <c r="CE66" s="86"/>
      <c r="CF66" s="86"/>
      <c r="CG66" s="86"/>
      <c r="CH66" s="86"/>
    </row>
    <row r="67" spans="75:86" ht="13.5" hidden="1">
      <c r="BW67" s="55"/>
      <c r="BX67" s="55"/>
      <c r="BY67" s="55"/>
      <c r="BZ67" s="55"/>
      <c r="CA67" s="55"/>
      <c r="CC67" s="86"/>
      <c r="CD67" s="86"/>
      <c r="CE67" s="86"/>
      <c r="CF67" s="86"/>
      <c r="CG67" s="86"/>
      <c r="CH67" s="86"/>
    </row>
    <row r="68" spans="75:86" ht="13.5" hidden="1">
      <c r="BW68" s="55"/>
      <c r="BX68" s="55"/>
      <c r="BY68" s="55"/>
      <c r="BZ68" s="55"/>
      <c r="CA68" s="55"/>
      <c r="CC68" s="86"/>
      <c r="CD68" s="86"/>
      <c r="CE68" s="86"/>
      <c r="CF68" s="86"/>
      <c r="CG68" s="86"/>
      <c r="CH68" s="86"/>
    </row>
    <row r="69" spans="75:86" ht="13.5" hidden="1">
      <c r="BW69" s="55"/>
      <c r="BX69" s="55"/>
      <c r="BY69" s="55"/>
      <c r="BZ69" s="55"/>
      <c r="CA69" s="55"/>
      <c r="CC69" s="86"/>
      <c r="CD69" s="86"/>
      <c r="CE69" s="86"/>
      <c r="CF69" s="86"/>
      <c r="CG69" s="86"/>
      <c r="CH69" s="86"/>
    </row>
    <row r="70" spans="75:86" ht="13.5" hidden="1">
      <c r="BW70" s="55"/>
      <c r="BX70" s="55"/>
      <c r="BY70" s="55"/>
      <c r="BZ70" s="55"/>
      <c r="CA70" s="55"/>
      <c r="CC70" s="86"/>
      <c r="CD70" s="86"/>
      <c r="CE70" s="86"/>
      <c r="CF70" s="86"/>
      <c r="CG70" s="86"/>
      <c r="CH70" s="86"/>
    </row>
    <row r="71" spans="75:86" ht="13.5" hidden="1">
      <c r="BW71" s="55"/>
      <c r="BX71" s="55"/>
      <c r="BY71" s="55"/>
      <c r="BZ71" s="55"/>
      <c r="CA71" s="55"/>
      <c r="CC71" s="86"/>
      <c r="CD71" s="86"/>
      <c r="CE71" s="86"/>
      <c r="CF71" s="86"/>
      <c r="CG71" s="86"/>
      <c r="CH71" s="86"/>
    </row>
    <row r="72" spans="75:86" ht="13.5" hidden="1">
      <c r="BW72" s="55"/>
      <c r="BX72" s="55"/>
      <c r="BY72" s="55"/>
      <c r="BZ72" s="55"/>
      <c r="CA72" s="55"/>
      <c r="CC72" s="86"/>
      <c r="CD72" s="86"/>
      <c r="CE72" s="86"/>
      <c r="CF72" s="86"/>
      <c r="CG72" s="86"/>
      <c r="CH72" s="86"/>
    </row>
    <row r="73" spans="75:86" ht="13.5" hidden="1">
      <c r="BW73" s="55"/>
      <c r="BX73" s="55"/>
      <c r="BY73" s="55"/>
      <c r="BZ73" s="55"/>
      <c r="CA73" s="55"/>
      <c r="CC73" s="86"/>
      <c r="CD73" s="86"/>
      <c r="CE73" s="86"/>
      <c r="CF73" s="86"/>
      <c r="CG73" s="86"/>
      <c r="CH73" s="86"/>
    </row>
    <row r="74" spans="75:86" ht="13.5" hidden="1">
      <c r="BW74" s="55"/>
      <c r="BX74" s="55"/>
      <c r="BY74" s="55"/>
      <c r="BZ74" s="55"/>
      <c r="CA74" s="55"/>
      <c r="CC74" s="86"/>
      <c r="CD74" s="86"/>
      <c r="CE74" s="86"/>
      <c r="CF74" s="86"/>
      <c r="CG74" s="86"/>
      <c r="CH74" s="86"/>
    </row>
    <row r="75" spans="75:86" ht="13.5" hidden="1">
      <c r="BW75" s="55"/>
      <c r="BX75" s="55"/>
      <c r="BY75" s="55"/>
      <c r="BZ75" s="55"/>
      <c r="CA75" s="55"/>
      <c r="CC75" s="86"/>
      <c r="CD75" s="86"/>
      <c r="CE75" s="86"/>
      <c r="CF75" s="86"/>
      <c r="CG75" s="86"/>
      <c r="CH75" s="86"/>
    </row>
    <row r="76" spans="75:86" ht="13.5" hidden="1">
      <c r="BW76" s="55"/>
      <c r="BX76" s="55"/>
      <c r="BY76" s="55"/>
      <c r="BZ76" s="55"/>
      <c r="CA76" s="55"/>
      <c r="CC76" s="86"/>
      <c r="CD76" s="86"/>
      <c r="CE76" s="86"/>
      <c r="CF76" s="86"/>
      <c r="CG76" s="86"/>
      <c r="CH76" s="86"/>
    </row>
    <row r="77" spans="75:86" ht="13.5" hidden="1">
      <c r="BW77" s="55"/>
      <c r="BX77" s="55"/>
      <c r="BY77" s="55"/>
      <c r="BZ77" s="55"/>
      <c r="CA77" s="55"/>
      <c r="CC77" s="86"/>
      <c r="CD77" s="86"/>
      <c r="CE77" s="86"/>
      <c r="CF77" s="86"/>
      <c r="CG77" s="86"/>
      <c r="CH77" s="86"/>
    </row>
    <row r="78" spans="75:86" ht="13.5" hidden="1">
      <c r="BW78" s="55"/>
      <c r="BX78" s="55"/>
      <c r="BY78" s="55"/>
      <c r="BZ78" s="55"/>
      <c r="CA78" s="55"/>
      <c r="CC78" s="86"/>
      <c r="CD78" s="86"/>
      <c r="CE78" s="86"/>
      <c r="CF78" s="86"/>
      <c r="CG78" s="86"/>
      <c r="CH78" s="86"/>
    </row>
    <row r="79" spans="75:86" ht="13.5" hidden="1">
      <c r="BW79" s="55"/>
      <c r="BX79" s="55"/>
      <c r="BY79" s="55"/>
      <c r="BZ79" s="55"/>
      <c r="CA79" s="55"/>
      <c r="CC79" s="86"/>
      <c r="CD79" s="86"/>
      <c r="CE79" s="86"/>
      <c r="CF79" s="86"/>
      <c r="CG79" s="86"/>
      <c r="CH79" s="86"/>
    </row>
    <row r="80" spans="75:86" ht="13.5" hidden="1">
      <c r="BW80" s="55"/>
      <c r="BX80" s="55"/>
      <c r="BY80" s="55"/>
      <c r="BZ80" s="55"/>
      <c r="CA80" s="55"/>
      <c r="CC80" s="86"/>
      <c r="CD80" s="86"/>
      <c r="CE80" s="86"/>
      <c r="CF80" s="86"/>
      <c r="CG80" s="86"/>
      <c r="CH80" s="86"/>
    </row>
    <row r="81" spans="75:86" ht="13.5" hidden="1">
      <c r="BW81" s="55"/>
      <c r="BX81" s="55"/>
      <c r="BY81" s="55"/>
      <c r="BZ81" s="55"/>
      <c r="CA81" s="55"/>
      <c r="CC81" s="86"/>
      <c r="CD81" s="86"/>
      <c r="CE81" s="86"/>
      <c r="CF81" s="86"/>
      <c r="CG81" s="86"/>
      <c r="CH81" s="86"/>
    </row>
    <row r="82" spans="75:86" ht="13.5" hidden="1">
      <c r="BW82" s="55"/>
      <c r="BX82" s="55"/>
      <c r="BY82" s="55"/>
      <c r="BZ82" s="55"/>
      <c r="CA82" s="55"/>
      <c r="CC82" s="86"/>
      <c r="CD82" s="86"/>
      <c r="CE82" s="86"/>
      <c r="CF82" s="86"/>
      <c r="CG82" s="86"/>
      <c r="CH82" s="86"/>
    </row>
    <row r="83" spans="75:86" ht="13.5" hidden="1">
      <c r="BW83" s="55"/>
      <c r="BX83" s="55"/>
      <c r="BY83" s="55"/>
      <c r="BZ83" s="55"/>
      <c r="CA83" s="55"/>
      <c r="CC83" s="86"/>
      <c r="CD83" s="86"/>
      <c r="CE83" s="86"/>
      <c r="CF83" s="86"/>
      <c r="CG83" s="86"/>
      <c r="CH83" s="86"/>
    </row>
    <row r="84" spans="75:86" ht="13.5" hidden="1">
      <c r="BW84" s="55"/>
      <c r="BX84" s="55"/>
      <c r="BY84" s="55"/>
      <c r="BZ84" s="55"/>
      <c r="CA84" s="55"/>
      <c r="CC84" s="86"/>
      <c r="CD84" s="86"/>
      <c r="CE84" s="86"/>
      <c r="CF84" s="86"/>
      <c r="CG84" s="86"/>
      <c r="CH84" s="86"/>
    </row>
    <row r="85" spans="75:86" ht="13.5" hidden="1">
      <c r="BW85" s="55"/>
      <c r="BX85" s="55"/>
      <c r="BY85" s="55"/>
      <c r="BZ85" s="55"/>
      <c r="CA85" s="55"/>
      <c r="CC85" s="86"/>
      <c r="CD85" s="86"/>
      <c r="CE85" s="86"/>
      <c r="CF85" s="86"/>
      <c r="CG85" s="86"/>
      <c r="CH85" s="86"/>
    </row>
    <row r="86" spans="75:86" ht="13.5" hidden="1">
      <c r="BW86" s="55"/>
      <c r="BX86" s="55"/>
      <c r="BY86" s="55"/>
      <c r="BZ86" s="55"/>
      <c r="CA86" s="55"/>
      <c r="CC86" s="86"/>
      <c r="CD86" s="86"/>
      <c r="CE86" s="86"/>
      <c r="CF86" s="86"/>
      <c r="CG86" s="86"/>
      <c r="CH86" s="86"/>
    </row>
    <row r="87" spans="75:86" ht="13.5" hidden="1">
      <c r="BW87" s="55"/>
      <c r="BX87" s="55"/>
      <c r="BY87" s="55"/>
      <c r="BZ87" s="55"/>
      <c r="CA87" s="55"/>
      <c r="CC87" s="86"/>
      <c r="CD87" s="86"/>
      <c r="CE87" s="86"/>
      <c r="CF87" s="86"/>
      <c r="CG87" s="86"/>
      <c r="CH87" s="86"/>
    </row>
    <row r="88" spans="75:86" ht="13.5" hidden="1">
      <c r="BW88" s="55"/>
      <c r="BX88" s="55"/>
      <c r="BY88" s="55"/>
      <c r="BZ88" s="55"/>
      <c r="CA88" s="55"/>
      <c r="CC88" s="86"/>
      <c r="CD88" s="86"/>
      <c r="CE88" s="86"/>
      <c r="CF88" s="86"/>
      <c r="CG88" s="86"/>
      <c r="CH88" s="86"/>
    </row>
    <row r="89" spans="75:86" ht="13.5" hidden="1">
      <c r="BW89" s="55"/>
      <c r="BX89" s="55"/>
      <c r="BY89" s="55"/>
      <c r="BZ89" s="55"/>
      <c r="CA89" s="55"/>
      <c r="CC89" s="86"/>
      <c r="CD89" s="86"/>
      <c r="CE89" s="86"/>
      <c r="CF89" s="86"/>
      <c r="CG89" s="86"/>
      <c r="CH89" s="86"/>
    </row>
    <row r="90" spans="75:86" ht="13.5" hidden="1">
      <c r="BW90" s="55"/>
      <c r="BX90" s="55"/>
      <c r="BY90" s="55"/>
      <c r="BZ90" s="55"/>
      <c r="CA90" s="55"/>
      <c r="CC90" s="86"/>
      <c r="CD90" s="86"/>
      <c r="CE90" s="86"/>
      <c r="CF90" s="86"/>
      <c r="CG90" s="86"/>
      <c r="CH90" s="86"/>
    </row>
    <row r="91" spans="75:86" ht="13.5" hidden="1">
      <c r="BW91" s="55"/>
      <c r="BX91" s="55"/>
      <c r="BY91" s="55"/>
      <c r="BZ91" s="55"/>
      <c r="CA91" s="55"/>
      <c r="CC91" s="86"/>
      <c r="CD91" s="86"/>
      <c r="CE91" s="86"/>
      <c r="CF91" s="86"/>
      <c r="CG91" s="86"/>
      <c r="CH91" s="86"/>
    </row>
    <row r="92" spans="75:86" ht="13.5" hidden="1">
      <c r="BW92" s="55"/>
      <c r="BX92" s="55"/>
      <c r="BY92" s="55"/>
      <c r="BZ92" s="55"/>
      <c r="CA92" s="55"/>
      <c r="CC92" s="86"/>
      <c r="CD92" s="86"/>
      <c r="CE92" s="86"/>
      <c r="CF92" s="86"/>
      <c r="CG92" s="86"/>
      <c r="CH92" s="86"/>
    </row>
    <row r="93" spans="75:86" ht="13.5" hidden="1">
      <c r="BW93" s="55"/>
      <c r="BX93" s="55"/>
      <c r="BY93" s="55"/>
      <c r="BZ93" s="55"/>
      <c r="CA93" s="55"/>
      <c r="CC93" s="86"/>
      <c r="CD93" s="86"/>
      <c r="CE93" s="86"/>
      <c r="CF93" s="86"/>
      <c r="CG93" s="86"/>
      <c r="CH93" s="86"/>
    </row>
    <row r="94" spans="75:86" ht="13.5" hidden="1">
      <c r="BW94" s="55"/>
      <c r="BX94" s="55"/>
      <c r="BY94" s="55"/>
      <c r="BZ94" s="55"/>
      <c r="CA94" s="55"/>
      <c r="CC94" s="86"/>
      <c r="CD94" s="86"/>
      <c r="CE94" s="86"/>
      <c r="CF94" s="86"/>
      <c r="CG94" s="86"/>
      <c r="CH94" s="86"/>
    </row>
    <row r="95" spans="75:86" ht="13.5" hidden="1">
      <c r="BW95" s="55"/>
      <c r="BX95" s="55"/>
      <c r="BY95" s="55"/>
      <c r="BZ95" s="55"/>
      <c r="CA95" s="55"/>
      <c r="CC95" s="86"/>
      <c r="CD95" s="86"/>
      <c r="CE95" s="86"/>
      <c r="CF95" s="86"/>
      <c r="CG95" s="86"/>
      <c r="CH95" s="86"/>
    </row>
    <row r="96" spans="75:86" ht="13.5" hidden="1">
      <c r="BW96" s="55"/>
      <c r="BX96" s="55"/>
      <c r="BY96" s="55"/>
      <c r="BZ96" s="55"/>
      <c r="CA96" s="55"/>
      <c r="CC96" s="86"/>
      <c r="CD96" s="86"/>
      <c r="CE96" s="86"/>
      <c r="CF96" s="86"/>
      <c r="CG96" s="86"/>
      <c r="CH96" s="86"/>
    </row>
    <row r="97" spans="75:86" ht="13.5" hidden="1">
      <c r="BW97" s="55"/>
      <c r="BX97" s="55"/>
      <c r="BY97" s="55"/>
      <c r="BZ97" s="55"/>
      <c r="CA97" s="55"/>
      <c r="CC97" s="86"/>
      <c r="CD97" s="86"/>
      <c r="CE97" s="86"/>
      <c r="CF97" s="86"/>
      <c r="CG97" s="86"/>
      <c r="CH97" s="86"/>
    </row>
    <row r="98" spans="75:86" ht="13.5" hidden="1">
      <c r="BW98" s="55"/>
      <c r="BX98" s="55"/>
      <c r="BY98" s="55"/>
      <c r="BZ98" s="55"/>
      <c r="CA98" s="55"/>
      <c r="CC98" s="86"/>
      <c r="CD98" s="86"/>
      <c r="CE98" s="86"/>
      <c r="CF98" s="86"/>
      <c r="CG98" s="86"/>
      <c r="CH98" s="86"/>
    </row>
    <row r="99" spans="75:86" ht="13.5" hidden="1">
      <c r="BW99" s="55"/>
      <c r="BX99" s="55"/>
      <c r="BY99" s="55"/>
      <c r="BZ99" s="55"/>
      <c r="CA99" s="55"/>
      <c r="CC99" s="86"/>
      <c r="CD99" s="86"/>
      <c r="CE99" s="86"/>
      <c r="CF99" s="86"/>
      <c r="CG99" s="86"/>
      <c r="CH99" s="86"/>
    </row>
    <row r="100" spans="75:86" ht="13.5" hidden="1">
      <c r="BW100" s="55"/>
      <c r="BX100" s="55"/>
      <c r="BY100" s="55"/>
      <c r="BZ100" s="55"/>
      <c r="CA100" s="55"/>
      <c r="CC100" s="86"/>
      <c r="CD100" s="86"/>
      <c r="CE100" s="86"/>
      <c r="CF100" s="86"/>
      <c r="CG100" s="86"/>
      <c r="CH100" s="86"/>
    </row>
    <row r="101" spans="1:86" ht="13.5" customHeight="1" hidden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78"/>
      <c r="BO101" s="78"/>
      <c r="BP101" s="78"/>
      <c r="BQ101" s="78"/>
      <c r="BR101" s="77"/>
      <c r="BS101" s="77"/>
      <c r="BT101" s="77"/>
      <c r="BU101" s="77"/>
      <c r="BV101" s="46"/>
      <c r="BW101" s="191"/>
      <c r="BX101" s="191"/>
      <c r="BY101" s="191"/>
      <c r="BZ101" s="63"/>
      <c r="CA101" s="63"/>
      <c r="CC101" s="86"/>
      <c r="CD101" s="86"/>
      <c r="CE101" s="86"/>
      <c r="CF101" s="86"/>
      <c r="CG101" s="86"/>
      <c r="CH101" s="86"/>
    </row>
    <row r="102" spans="1:86" ht="18.75" customHeight="1" hidden="1">
      <c r="A102" s="192"/>
      <c r="B102" s="192"/>
      <c r="C102" s="192"/>
      <c r="D102" s="193"/>
      <c r="E102" s="193"/>
      <c r="F102" s="193"/>
      <c r="G102" s="193"/>
      <c r="H102" s="194"/>
      <c r="I102" s="194"/>
      <c r="J102" s="194"/>
      <c r="K102" s="195"/>
      <c r="L102" s="195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3"/>
      <c r="BF102" s="193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46"/>
      <c r="BW102" s="191"/>
      <c r="BX102" s="191"/>
      <c r="BY102" s="191"/>
      <c r="BZ102" s="63"/>
      <c r="CA102" s="63"/>
      <c r="CC102" s="86"/>
      <c r="CD102" s="86"/>
      <c r="CE102" s="86"/>
      <c r="CF102" s="86"/>
      <c r="CG102" s="86"/>
      <c r="CH102" s="86"/>
    </row>
    <row r="103" spans="1:86" ht="5.25" customHeight="1" hidden="1">
      <c r="A103" s="80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7"/>
      <c r="BT103" s="57"/>
      <c r="BU103" s="57"/>
      <c r="BV103" s="46"/>
      <c r="BW103" s="191"/>
      <c r="BX103" s="191"/>
      <c r="BY103" s="191"/>
      <c r="BZ103" s="63"/>
      <c r="CA103" s="63"/>
      <c r="CC103" s="86"/>
      <c r="CD103" s="86"/>
      <c r="CE103" s="86"/>
      <c r="CF103" s="86"/>
      <c r="CG103" s="86"/>
      <c r="CH103" s="86"/>
    </row>
    <row r="104" spans="1:86" ht="13.5" hidden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57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9"/>
      <c r="AB104" s="49"/>
      <c r="AC104" s="185"/>
      <c r="AD104" s="185"/>
      <c r="AE104" s="185"/>
      <c r="AF104" s="185"/>
      <c r="AG104" s="185"/>
      <c r="AH104" s="185"/>
      <c r="AI104" s="185"/>
      <c r="AJ104" s="185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185"/>
      <c r="BO104" s="185"/>
      <c r="BP104" s="185"/>
      <c r="BQ104" s="185"/>
      <c r="BR104" s="185"/>
      <c r="BS104" s="81"/>
      <c r="BT104" s="81"/>
      <c r="BU104" s="81"/>
      <c r="BV104" s="46"/>
      <c r="BW104" s="63"/>
      <c r="BX104" s="63"/>
      <c r="BY104" s="63"/>
      <c r="BZ104" s="63"/>
      <c r="CA104" s="63"/>
      <c r="CC104" s="86"/>
      <c r="CD104" s="86"/>
      <c r="CE104" s="86"/>
      <c r="CF104" s="86"/>
      <c r="CG104" s="86"/>
      <c r="CH104" s="86"/>
    </row>
    <row r="105" spans="1:86" ht="13.5" hidden="1">
      <c r="A105" s="45"/>
      <c r="B105" s="45"/>
      <c r="C105" s="45"/>
      <c r="D105" s="45"/>
      <c r="E105" s="45"/>
      <c r="F105" s="45"/>
      <c r="G105" s="45"/>
      <c r="H105" s="45"/>
      <c r="I105" s="50"/>
      <c r="J105" s="50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51"/>
      <c r="Y105" s="51"/>
      <c r="Z105" s="49"/>
      <c r="AA105" s="49"/>
      <c r="AB105" s="49"/>
      <c r="AC105" s="185"/>
      <c r="AD105" s="185"/>
      <c r="AE105" s="185"/>
      <c r="AF105" s="185"/>
      <c r="AG105" s="185"/>
      <c r="AH105" s="185"/>
      <c r="AI105" s="185"/>
      <c r="AJ105" s="185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81"/>
      <c r="BT105" s="81"/>
      <c r="BU105" s="81"/>
      <c r="BV105" s="46"/>
      <c r="BW105" s="63"/>
      <c r="BX105" s="63"/>
      <c r="BY105" s="63"/>
      <c r="BZ105" s="63"/>
      <c r="CA105" s="63"/>
      <c r="CC105" s="86"/>
      <c r="CD105" s="86"/>
      <c r="CE105" s="86"/>
      <c r="CF105" s="86"/>
      <c r="CG105" s="86"/>
      <c r="CH105" s="86"/>
    </row>
    <row r="106" spans="1:86" ht="6" customHeight="1" hidden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7"/>
      <c r="BT106" s="57"/>
      <c r="BU106" s="57"/>
      <c r="BV106" s="46"/>
      <c r="BW106" s="63"/>
      <c r="BX106" s="63"/>
      <c r="BY106" s="63"/>
      <c r="BZ106" s="63"/>
      <c r="CA106" s="63"/>
      <c r="CC106" s="86"/>
      <c r="CD106" s="86"/>
      <c r="CE106" s="86"/>
      <c r="CF106" s="86"/>
      <c r="CG106" s="86"/>
      <c r="CH106" s="86"/>
    </row>
    <row r="107" spans="1:86" ht="22.5" customHeight="1" hidden="1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79"/>
      <c r="BS107" s="179"/>
      <c r="BT107" s="179"/>
      <c r="BU107" s="179"/>
      <c r="BV107" s="46"/>
      <c r="BW107" s="63"/>
      <c r="BX107" s="63"/>
      <c r="BY107" s="63"/>
      <c r="BZ107" s="63"/>
      <c r="CA107" s="63"/>
      <c r="CC107" s="86"/>
      <c r="CD107" s="86"/>
      <c r="CE107" s="86"/>
      <c r="CF107" s="86"/>
      <c r="CG107" s="86"/>
      <c r="CH107" s="86"/>
    </row>
    <row r="108" spans="1:86" ht="22.5" customHeight="1" hidden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78"/>
      <c r="M108" s="178"/>
      <c r="N108" s="174"/>
      <c r="O108" s="174"/>
      <c r="P108" s="174"/>
      <c r="Q108" s="174"/>
      <c r="R108" s="82"/>
      <c r="S108" s="174"/>
      <c r="T108" s="174"/>
      <c r="U108" s="174"/>
      <c r="V108" s="174"/>
      <c r="W108" s="174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46"/>
      <c r="BW108" s="63"/>
      <c r="BX108" s="63"/>
      <c r="BY108" s="63"/>
      <c r="BZ108" s="63"/>
      <c r="CA108" s="63"/>
      <c r="CC108" s="86"/>
      <c r="CD108" s="86"/>
      <c r="CE108" s="86"/>
      <c r="CF108" s="86"/>
      <c r="CG108" s="86"/>
      <c r="CH108" s="86"/>
    </row>
    <row r="109" spans="1:86" ht="22.5" customHeight="1" hidden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4"/>
      <c r="AG109" s="184"/>
      <c r="AH109" s="184"/>
      <c r="AI109" s="184"/>
      <c r="AJ109" s="184"/>
      <c r="AK109" s="184"/>
      <c r="AL109" s="184"/>
      <c r="AM109" s="184"/>
      <c r="AN109" s="174"/>
      <c r="AO109" s="174"/>
      <c r="AP109" s="174"/>
      <c r="AQ109" s="174"/>
      <c r="AR109" s="174"/>
      <c r="AS109" s="174"/>
      <c r="AT109" s="174"/>
      <c r="AU109" s="174"/>
      <c r="AV109" s="179"/>
      <c r="AW109" s="179"/>
      <c r="AX109" s="179"/>
      <c r="AY109" s="179"/>
      <c r="AZ109" s="179"/>
      <c r="BA109" s="179"/>
      <c r="BB109" s="179"/>
      <c r="BC109" s="174"/>
      <c r="BD109" s="174"/>
      <c r="BE109" s="174"/>
      <c r="BF109" s="174"/>
      <c r="BG109" s="174"/>
      <c r="BH109" s="179"/>
      <c r="BI109" s="179"/>
      <c r="BJ109" s="174"/>
      <c r="BK109" s="174"/>
      <c r="BL109" s="174"/>
      <c r="BM109" s="174"/>
      <c r="BN109" s="174"/>
      <c r="BO109" s="180"/>
      <c r="BP109" s="180"/>
      <c r="BQ109" s="174"/>
      <c r="BR109" s="174"/>
      <c r="BS109" s="174"/>
      <c r="BT109" s="174"/>
      <c r="BU109" s="174"/>
      <c r="BV109" s="46"/>
      <c r="BW109" s="63"/>
      <c r="BX109" s="63"/>
      <c r="BY109" s="63"/>
      <c r="BZ109" s="63"/>
      <c r="CA109" s="63"/>
      <c r="CC109" s="86"/>
      <c r="CD109" s="86"/>
      <c r="CE109" s="86"/>
      <c r="CF109" s="86"/>
      <c r="CG109" s="86"/>
      <c r="CH109" s="86"/>
    </row>
    <row r="110" spans="1:86" ht="22.5" customHeight="1" hidden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76"/>
      <c r="M110" s="176"/>
      <c r="N110" s="176"/>
      <c r="O110" s="176"/>
      <c r="P110" s="176"/>
      <c r="Q110" s="176"/>
      <c r="R110" s="176"/>
      <c r="S110" s="176"/>
      <c r="T110" s="178"/>
      <c r="U110" s="178"/>
      <c r="V110" s="178"/>
      <c r="W110" s="176"/>
      <c r="X110" s="176"/>
      <c r="Y110" s="176"/>
      <c r="Z110" s="176"/>
      <c r="AA110" s="176"/>
      <c r="AB110" s="176"/>
      <c r="AC110" s="178"/>
      <c r="AD110" s="178"/>
      <c r="AE110" s="178"/>
      <c r="AF110" s="176"/>
      <c r="AG110" s="176"/>
      <c r="AH110" s="176"/>
      <c r="AI110" s="176"/>
      <c r="AJ110" s="176"/>
      <c r="AK110" s="176"/>
      <c r="AL110" s="176"/>
      <c r="AM110" s="176"/>
      <c r="AN110" s="177"/>
      <c r="AO110" s="177"/>
      <c r="AP110" s="177"/>
      <c r="AQ110" s="177"/>
      <c r="AR110" s="177"/>
      <c r="AS110" s="177"/>
      <c r="AT110" s="177"/>
      <c r="AU110" s="177"/>
      <c r="AV110" s="176"/>
      <c r="AW110" s="176"/>
      <c r="AX110" s="176"/>
      <c r="AY110" s="176"/>
      <c r="AZ110" s="176"/>
      <c r="BA110" s="176"/>
      <c r="BB110" s="176"/>
      <c r="BC110" s="178"/>
      <c r="BD110" s="178"/>
      <c r="BE110" s="178"/>
      <c r="BF110" s="176"/>
      <c r="BG110" s="176"/>
      <c r="BH110" s="176"/>
      <c r="BI110" s="176"/>
      <c r="BJ110" s="176"/>
      <c r="BK110" s="176"/>
      <c r="BL110" s="178"/>
      <c r="BM110" s="178"/>
      <c r="BN110" s="178"/>
      <c r="BO110" s="174"/>
      <c r="BP110" s="174"/>
      <c r="BQ110" s="174"/>
      <c r="BR110" s="174"/>
      <c r="BS110" s="174"/>
      <c r="BT110" s="174"/>
      <c r="BU110" s="174"/>
      <c r="BV110" s="46"/>
      <c r="BW110" s="63"/>
      <c r="BX110" s="63"/>
      <c r="BY110" s="63"/>
      <c r="BZ110" s="63"/>
      <c r="CA110" s="63"/>
      <c r="CC110" s="86"/>
      <c r="CD110" s="86"/>
      <c r="CE110" s="86"/>
      <c r="CF110" s="86"/>
      <c r="CG110" s="86"/>
      <c r="CH110" s="86"/>
    </row>
    <row r="111" spans="1:86" ht="18.75" customHeight="1" hidden="1">
      <c r="A111" s="175" t="s">
        <v>52</v>
      </c>
      <c r="B111" s="175"/>
      <c r="C111" s="175"/>
      <c r="D111" s="173" t="s">
        <v>53</v>
      </c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 t="s">
        <v>84</v>
      </c>
      <c r="U111" s="170"/>
      <c r="V111" s="170"/>
      <c r="W111" s="170"/>
      <c r="X111" s="170"/>
      <c r="Y111" s="170"/>
      <c r="Z111" s="170"/>
      <c r="AA111" s="170"/>
      <c r="AB111" s="173" t="s">
        <v>55</v>
      </c>
      <c r="AC111" s="173"/>
      <c r="AD111" s="173"/>
      <c r="AE111" s="173"/>
      <c r="AF111" s="173"/>
      <c r="AG111" s="173"/>
      <c r="AH111" s="173"/>
      <c r="AI111" s="173"/>
      <c r="AJ111" s="173" t="s">
        <v>85</v>
      </c>
      <c r="AK111" s="173"/>
      <c r="AL111" s="173"/>
      <c r="AM111" s="173"/>
      <c r="AN111" s="170" t="s">
        <v>105</v>
      </c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3" t="s">
        <v>108</v>
      </c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46"/>
      <c r="BW111" s="63"/>
      <c r="BX111" s="63"/>
      <c r="BY111" s="63"/>
      <c r="BZ111" s="63"/>
      <c r="CA111" s="63"/>
      <c r="CC111" s="253" t="s">
        <v>109</v>
      </c>
      <c r="CD111" s="253"/>
      <c r="CE111" s="253"/>
      <c r="CF111" s="253"/>
      <c r="CG111" s="253"/>
      <c r="CH111" s="253"/>
    </row>
    <row r="112" spans="1:86" ht="18.75" customHeight="1" hidden="1">
      <c r="A112" s="175"/>
      <c r="B112" s="175"/>
      <c r="C112" s="175"/>
      <c r="D112" s="173" t="s">
        <v>22</v>
      </c>
      <c r="E112" s="173"/>
      <c r="F112" s="173"/>
      <c r="G112" s="173"/>
      <c r="H112" s="173"/>
      <c r="I112" s="173"/>
      <c r="J112" s="173"/>
      <c r="K112" s="173"/>
      <c r="L112" s="173" t="s">
        <v>2</v>
      </c>
      <c r="M112" s="173"/>
      <c r="N112" s="173"/>
      <c r="O112" s="173"/>
      <c r="P112" s="173"/>
      <c r="Q112" s="173"/>
      <c r="R112" s="173"/>
      <c r="S112" s="173"/>
      <c r="T112" s="170"/>
      <c r="U112" s="170"/>
      <c r="V112" s="170"/>
      <c r="W112" s="170"/>
      <c r="X112" s="170"/>
      <c r="Y112" s="170"/>
      <c r="Z112" s="170"/>
      <c r="AA112" s="170"/>
      <c r="AB112" s="173"/>
      <c r="AC112" s="173"/>
      <c r="AD112" s="173"/>
      <c r="AE112" s="173"/>
      <c r="AF112" s="170" t="s">
        <v>56</v>
      </c>
      <c r="AG112" s="170"/>
      <c r="AH112" s="170"/>
      <c r="AI112" s="170"/>
      <c r="AJ112" s="173"/>
      <c r="AK112" s="173"/>
      <c r="AL112" s="173"/>
      <c r="AM112" s="173"/>
      <c r="AN112" s="170" t="s">
        <v>106</v>
      </c>
      <c r="AO112" s="170"/>
      <c r="AP112" s="170"/>
      <c r="AQ112" s="170"/>
      <c r="AR112" s="170"/>
      <c r="AS112" s="170"/>
      <c r="AT112" s="170" t="s">
        <v>107</v>
      </c>
      <c r="AU112" s="170"/>
      <c r="AV112" s="170"/>
      <c r="AW112" s="170"/>
      <c r="AX112" s="170" t="s">
        <v>106</v>
      </c>
      <c r="AY112" s="170"/>
      <c r="AZ112" s="170"/>
      <c r="BA112" s="170"/>
      <c r="BB112" s="170"/>
      <c r="BC112" s="170"/>
      <c r="BD112" s="170" t="s">
        <v>0</v>
      </c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46"/>
      <c r="BW112" s="63"/>
      <c r="BX112" s="63"/>
      <c r="BY112" s="63"/>
      <c r="BZ112" s="63"/>
      <c r="CA112" s="63"/>
      <c r="CC112" s="85" t="s">
        <v>22</v>
      </c>
      <c r="CD112" s="85" t="s">
        <v>2</v>
      </c>
      <c r="CE112" s="85" t="s">
        <v>110</v>
      </c>
      <c r="CF112" s="85" t="s">
        <v>106</v>
      </c>
      <c r="CG112" s="85" t="s">
        <v>52</v>
      </c>
      <c r="CH112" s="85" t="s">
        <v>108</v>
      </c>
    </row>
    <row r="113" spans="1:86" ht="22.5" customHeight="1">
      <c r="A113" s="170">
        <v>21</v>
      </c>
      <c r="B113" s="170"/>
      <c r="C113" s="170"/>
      <c r="D113" s="171">
        <f>'参加申込書'!B34</f>
        <v>0</v>
      </c>
      <c r="E113" s="171"/>
      <c r="F113" s="171"/>
      <c r="G113" s="171"/>
      <c r="H113" s="171"/>
      <c r="I113" s="171"/>
      <c r="J113" s="171"/>
      <c r="K113" s="171"/>
      <c r="L113" s="171">
        <f>'参加申込書'!C34</f>
        <v>0</v>
      </c>
      <c r="M113" s="171"/>
      <c r="N113" s="171"/>
      <c r="O113" s="171"/>
      <c r="P113" s="171"/>
      <c r="Q113" s="171"/>
      <c r="R113" s="171"/>
      <c r="S113" s="171"/>
      <c r="T113" s="171">
        <f>'参加申込書'!D34</f>
        <v>0</v>
      </c>
      <c r="U113" s="171"/>
      <c r="V113" s="171"/>
      <c r="W113" s="171"/>
      <c r="X113" s="171"/>
      <c r="Y113" s="171"/>
      <c r="Z113" s="171"/>
      <c r="AA113" s="171"/>
      <c r="AB113" s="172"/>
      <c r="AC113" s="172"/>
      <c r="AD113" s="172"/>
      <c r="AE113" s="172"/>
      <c r="AF113" s="168"/>
      <c r="AG113" s="168"/>
      <c r="AH113" s="168"/>
      <c r="AI113" s="168"/>
      <c r="AJ113" s="168"/>
      <c r="AK113" s="168"/>
      <c r="AL113" s="168"/>
      <c r="AM113" s="168"/>
      <c r="AN113" s="169">
        <f>'参加申込書'!E34</f>
        <v>0</v>
      </c>
      <c r="AO113" s="169"/>
      <c r="AP113" s="169"/>
      <c r="AQ113" s="169"/>
      <c r="AR113" s="169"/>
      <c r="AS113" s="169"/>
      <c r="AT113" s="169">
        <f>'参加申込書'!F34</f>
        <v>0</v>
      </c>
      <c r="AU113" s="169"/>
      <c r="AV113" s="169"/>
      <c r="AW113" s="169"/>
      <c r="AX113" s="169">
        <f>'参加申込書'!I34</f>
        <v>0</v>
      </c>
      <c r="AY113" s="169"/>
      <c r="AZ113" s="169"/>
      <c r="BA113" s="169"/>
      <c r="BB113" s="169"/>
      <c r="BC113" s="169"/>
      <c r="BD113" s="169">
        <f>'参加申込書'!J34</f>
        <v>0</v>
      </c>
      <c r="BE113" s="169"/>
      <c r="BF113" s="169"/>
      <c r="BG113" s="169"/>
      <c r="BH113" s="169">
        <f>'参加申込書'!K34</f>
        <v>0</v>
      </c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46"/>
      <c r="BW113" s="63"/>
      <c r="BX113" s="63"/>
      <c r="BY113" s="63"/>
      <c r="BZ113" s="63"/>
      <c r="CA113" s="63"/>
      <c r="CC113" s="85">
        <f>D113</f>
        <v>0</v>
      </c>
      <c r="CD113" s="85">
        <f>L113</f>
        <v>0</v>
      </c>
      <c r="CE113" s="85">
        <f>T113</f>
        <v>0</v>
      </c>
      <c r="CF113" s="85">
        <f>'参加申込書'!G34</f>
        <v>0</v>
      </c>
      <c r="CG113" s="85">
        <f>'参加申込書'!H34</f>
        <v>0</v>
      </c>
      <c r="CH113" s="85">
        <f>'参加申込書'!K34</f>
        <v>0</v>
      </c>
    </row>
    <row r="114" spans="1:86" ht="22.5" customHeight="1">
      <c r="A114" s="170">
        <v>22</v>
      </c>
      <c r="B114" s="170"/>
      <c r="C114" s="170"/>
      <c r="D114" s="171">
        <f>'参加申込書'!B35</f>
        <v>0</v>
      </c>
      <c r="E114" s="171"/>
      <c r="F114" s="171"/>
      <c r="G114" s="171"/>
      <c r="H114" s="171"/>
      <c r="I114" s="171"/>
      <c r="J114" s="171"/>
      <c r="K114" s="171"/>
      <c r="L114" s="171">
        <f>'参加申込書'!C35</f>
        <v>0</v>
      </c>
      <c r="M114" s="171"/>
      <c r="N114" s="171"/>
      <c r="O114" s="171"/>
      <c r="P114" s="171"/>
      <c r="Q114" s="171"/>
      <c r="R114" s="171"/>
      <c r="S114" s="171"/>
      <c r="T114" s="171">
        <f>'参加申込書'!D35</f>
        <v>0</v>
      </c>
      <c r="U114" s="171"/>
      <c r="V114" s="171"/>
      <c r="W114" s="171"/>
      <c r="X114" s="171"/>
      <c r="Y114" s="171"/>
      <c r="Z114" s="171"/>
      <c r="AA114" s="171"/>
      <c r="AB114" s="172"/>
      <c r="AC114" s="172"/>
      <c r="AD114" s="172"/>
      <c r="AE114" s="172"/>
      <c r="AF114" s="168"/>
      <c r="AG114" s="168"/>
      <c r="AH114" s="168"/>
      <c r="AI114" s="168"/>
      <c r="AJ114" s="168"/>
      <c r="AK114" s="168"/>
      <c r="AL114" s="168"/>
      <c r="AM114" s="168"/>
      <c r="AN114" s="169">
        <f>'参加申込書'!E35</f>
        <v>0</v>
      </c>
      <c r="AO114" s="169"/>
      <c r="AP114" s="169"/>
      <c r="AQ114" s="169"/>
      <c r="AR114" s="169"/>
      <c r="AS114" s="169"/>
      <c r="AT114" s="169">
        <f>'参加申込書'!F35</f>
        <v>0</v>
      </c>
      <c r="AU114" s="169"/>
      <c r="AV114" s="169"/>
      <c r="AW114" s="169"/>
      <c r="AX114" s="169">
        <f>'参加申込書'!I35</f>
        <v>0</v>
      </c>
      <c r="AY114" s="169"/>
      <c r="AZ114" s="169"/>
      <c r="BA114" s="169"/>
      <c r="BB114" s="169"/>
      <c r="BC114" s="169"/>
      <c r="BD114" s="169">
        <f>'参加申込書'!J35</f>
        <v>0</v>
      </c>
      <c r="BE114" s="169"/>
      <c r="BF114" s="169"/>
      <c r="BG114" s="169"/>
      <c r="BH114" s="169">
        <f>'参加申込書'!K35</f>
        <v>0</v>
      </c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46"/>
      <c r="BW114" s="46"/>
      <c r="BX114" s="46"/>
      <c r="BY114" s="46"/>
      <c r="BZ114" s="46"/>
      <c r="CA114" s="46"/>
      <c r="CC114" s="85">
        <f aca="true" t="shared" si="3" ref="CC114:CC120">D114</f>
        <v>0</v>
      </c>
      <c r="CD114" s="85">
        <f aca="true" t="shared" si="4" ref="CD114:CD120">L114</f>
        <v>0</v>
      </c>
      <c r="CE114" s="85">
        <f aca="true" t="shared" si="5" ref="CE114:CE120">T114</f>
        <v>0</v>
      </c>
      <c r="CF114" s="85">
        <f>'参加申込書'!G35</f>
        <v>0</v>
      </c>
      <c r="CG114" s="85">
        <f>'参加申込書'!H35</f>
        <v>0</v>
      </c>
      <c r="CH114" s="85">
        <f>'参加申込書'!K35</f>
        <v>0</v>
      </c>
    </row>
    <row r="115" spans="1:86" ht="22.5" customHeight="1">
      <c r="A115" s="170">
        <v>23</v>
      </c>
      <c r="B115" s="170"/>
      <c r="C115" s="170"/>
      <c r="D115" s="171">
        <f>'参加申込書'!B36</f>
        <v>0</v>
      </c>
      <c r="E115" s="171"/>
      <c r="F115" s="171"/>
      <c r="G115" s="171"/>
      <c r="H115" s="171"/>
      <c r="I115" s="171"/>
      <c r="J115" s="171"/>
      <c r="K115" s="171"/>
      <c r="L115" s="171">
        <f>'参加申込書'!C36</f>
        <v>0</v>
      </c>
      <c r="M115" s="171"/>
      <c r="N115" s="171"/>
      <c r="O115" s="171"/>
      <c r="P115" s="171"/>
      <c r="Q115" s="171"/>
      <c r="R115" s="171"/>
      <c r="S115" s="171"/>
      <c r="T115" s="171">
        <f>'参加申込書'!D36</f>
        <v>0</v>
      </c>
      <c r="U115" s="171"/>
      <c r="V115" s="171"/>
      <c r="W115" s="171"/>
      <c r="X115" s="171"/>
      <c r="Y115" s="171"/>
      <c r="Z115" s="171"/>
      <c r="AA115" s="171"/>
      <c r="AB115" s="172"/>
      <c r="AC115" s="172"/>
      <c r="AD115" s="172"/>
      <c r="AE115" s="172"/>
      <c r="AF115" s="168"/>
      <c r="AG115" s="168"/>
      <c r="AH115" s="168"/>
      <c r="AI115" s="168"/>
      <c r="AJ115" s="168"/>
      <c r="AK115" s="168"/>
      <c r="AL115" s="168"/>
      <c r="AM115" s="168"/>
      <c r="AN115" s="169">
        <f>'参加申込書'!E36</f>
        <v>0</v>
      </c>
      <c r="AO115" s="169"/>
      <c r="AP115" s="169"/>
      <c r="AQ115" s="169"/>
      <c r="AR115" s="169"/>
      <c r="AS115" s="169"/>
      <c r="AT115" s="169">
        <f>'参加申込書'!F36</f>
        <v>0</v>
      </c>
      <c r="AU115" s="169"/>
      <c r="AV115" s="169"/>
      <c r="AW115" s="169"/>
      <c r="AX115" s="169">
        <f>'参加申込書'!I36</f>
        <v>0</v>
      </c>
      <c r="AY115" s="169"/>
      <c r="AZ115" s="169"/>
      <c r="BA115" s="169"/>
      <c r="BB115" s="169"/>
      <c r="BC115" s="169"/>
      <c r="BD115" s="169">
        <f>'参加申込書'!J36</f>
        <v>0</v>
      </c>
      <c r="BE115" s="169"/>
      <c r="BF115" s="169"/>
      <c r="BG115" s="169"/>
      <c r="BH115" s="169">
        <f>'参加申込書'!K36</f>
        <v>0</v>
      </c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46"/>
      <c r="BW115" s="46"/>
      <c r="BX115" s="46"/>
      <c r="BY115" s="46"/>
      <c r="BZ115" s="46"/>
      <c r="CA115" s="46"/>
      <c r="CC115" s="85">
        <f t="shared" si="3"/>
        <v>0</v>
      </c>
      <c r="CD115" s="85">
        <f t="shared" si="4"/>
        <v>0</v>
      </c>
      <c r="CE115" s="85">
        <f t="shared" si="5"/>
        <v>0</v>
      </c>
      <c r="CF115" s="85">
        <f>'参加申込書'!G36</f>
        <v>0</v>
      </c>
      <c r="CG115" s="85">
        <f>'参加申込書'!H36</f>
        <v>0</v>
      </c>
      <c r="CH115" s="85">
        <f>'参加申込書'!K36</f>
        <v>0</v>
      </c>
    </row>
    <row r="116" spans="1:86" ht="22.5" customHeight="1">
      <c r="A116" s="170">
        <v>24</v>
      </c>
      <c r="B116" s="170"/>
      <c r="C116" s="170"/>
      <c r="D116" s="171">
        <f>'参加申込書'!B37</f>
        <v>0</v>
      </c>
      <c r="E116" s="171"/>
      <c r="F116" s="171"/>
      <c r="G116" s="171"/>
      <c r="H116" s="171"/>
      <c r="I116" s="171"/>
      <c r="J116" s="171"/>
      <c r="K116" s="171"/>
      <c r="L116" s="171">
        <f>'参加申込書'!C37</f>
        <v>0</v>
      </c>
      <c r="M116" s="171"/>
      <c r="N116" s="171"/>
      <c r="O116" s="171"/>
      <c r="P116" s="171"/>
      <c r="Q116" s="171"/>
      <c r="R116" s="171"/>
      <c r="S116" s="171"/>
      <c r="T116" s="171">
        <f>'参加申込書'!D37</f>
        <v>0</v>
      </c>
      <c r="U116" s="171"/>
      <c r="V116" s="171"/>
      <c r="W116" s="171"/>
      <c r="X116" s="171"/>
      <c r="Y116" s="171"/>
      <c r="Z116" s="171"/>
      <c r="AA116" s="171"/>
      <c r="AB116" s="172"/>
      <c r="AC116" s="172"/>
      <c r="AD116" s="172"/>
      <c r="AE116" s="172"/>
      <c r="AF116" s="168"/>
      <c r="AG116" s="168"/>
      <c r="AH116" s="168"/>
      <c r="AI116" s="168"/>
      <c r="AJ116" s="168"/>
      <c r="AK116" s="168"/>
      <c r="AL116" s="168"/>
      <c r="AM116" s="168"/>
      <c r="AN116" s="169">
        <f>'参加申込書'!E37</f>
        <v>0</v>
      </c>
      <c r="AO116" s="169"/>
      <c r="AP116" s="169"/>
      <c r="AQ116" s="169"/>
      <c r="AR116" s="169"/>
      <c r="AS116" s="169"/>
      <c r="AT116" s="169">
        <f>'参加申込書'!F37</f>
        <v>0</v>
      </c>
      <c r="AU116" s="169"/>
      <c r="AV116" s="169"/>
      <c r="AW116" s="169"/>
      <c r="AX116" s="169">
        <f>'参加申込書'!I37</f>
        <v>0</v>
      </c>
      <c r="AY116" s="169"/>
      <c r="AZ116" s="169"/>
      <c r="BA116" s="169"/>
      <c r="BB116" s="169"/>
      <c r="BC116" s="169"/>
      <c r="BD116" s="169">
        <f>'参加申込書'!J37</f>
        <v>0</v>
      </c>
      <c r="BE116" s="169"/>
      <c r="BF116" s="169"/>
      <c r="BG116" s="169"/>
      <c r="BH116" s="169">
        <f>'参加申込書'!K37</f>
        <v>0</v>
      </c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46"/>
      <c r="BW116" s="46"/>
      <c r="BX116" s="46"/>
      <c r="BY116" s="46"/>
      <c r="BZ116" s="46"/>
      <c r="CA116" s="46"/>
      <c r="CC116" s="85">
        <f t="shared" si="3"/>
        <v>0</v>
      </c>
      <c r="CD116" s="85">
        <f t="shared" si="4"/>
        <v>0</v>
      </c>
      <c r="CE116" s="85">
        <f t="shared" si="5"/>
        <v>0</v>
      </c>
      <c r="CF116" s="85">
        <f>'参加申込書'!G37</f>
        <v>0</v>
      </c>
      <c r="CG116" s="85">
        <f>'参加申込書'!H37</f>
        <v>0</v>
      </c>
      <c r="CH116" s="85">
        <f>'参加申込書'!K37</f>
        <v>0</v>
      </c>
    </row>
    <row r="117" spans="1:86" ht="22.5" customHeight="1">
      <c r="A117" s="170">
        <v>25</v>
      </c>
      <c r="B117" s="170"/>
      <c r="C117" s="170"/>
      <c r="D117" s="171">
        <f>'参加申込書'!B38</f>
        <v>0</v>
      </c>
      <c r="E117" s="171"/>
      <c r="F117" s="171"/>
      <c r="G117" s="171"/>
      <c r="H117" s="171"/>
      <c r="I117" s="171"/>
      <c r="J117" s="171"/>
      <c r="K117" s="171"/>
      <c r="L117" s="171">
        <f>'参加申込書'!C38</f>
        <v>0</v>
      </c>
      <c r="M117" s="171"/>
      <c r="N117" s="171"/>
      <c r="O117" s="171"/>
      <c r="P117" s="171"/>
      <c r="Q117" s="171"/>
      <c r="R117" s="171"/>
      <c r="S117" s="171"/>
      <c r="T117" s="171">
        <f>'参加申込書'!D38</f>
        <v>0</v>
      </c>
      <c r="U117" s="171"/>
      <c r="V117" s="171"/>
      <c r="W117" s="171"/>
      <c r="X117" s="171"/>
      <c r="Y117" s="171"/>
      <c r="Z117" s="171"/>
      <c r="AA117" s="171"/>
      <c r="AB117" s="172"/>
      <c r="AC117" s="172"/>
      <c r="AD117" s="172"/>
      <c r="AE117" s="172"/>
      <c r="AF117" s="168"/>
      <c r="AG117" s="168"/>
      <c r="AH117" s="168"/>
      <c r="AI117" s="168"/>
      <c r="AJ117" s="168"/>
      <c r="AK117" s="168"/>
      <c r="AL117" s="168"/>
      <c r="AM117" s="168"/>
      <c r="AN117" s="169">
        <f>'参加申込書'!E38</f>
        <v>0</v>
      </c>
      <c r="AO117" s="169"/>
      <c r="AP117" s="169"/>
      <c r="AQ117" s="169"/>
      <c r="AR117" s="169"/>
      <c r="AS117" s="169"/>
      <c r="AT117" s="169">
        <f>'参加申込書'!F38</f>
        <v>0</v>
      </c>
      <c r="AU117" s="169"/>
      <c r="AV117" s="169"/>
      <c r="AW117" s="169"/>
      <c r="AX117" s="169">
        <f>'参加申込書'!I38</f>
        <v>0</v>
      </c>
      <c r="AY117" s="169"/>
      <c r="AZ117" s="169"/>
      <c r="BA117" s="169"/>
      <c r="BB117" s="169"/>
      <c r="BC117" s="169"/>
      <c r="BD117" s="169">
        <f>'参加申込書'!J38</f>
        <v>0</v>
      </c>
      <c r="BE117" s="169"/>
      <c r="BF117" s="169"/>
      <c r="BG117" s="169"/>
      <c r="BH117" s="169">
        <f>'参加申込書'!K38</f>
        <v>0</v>
      </c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46"/>
      <c r="BW117" s="46"/>
      <c r="BX117" s="46"/>
      <c r="BY117" s="46"/>
      <c r="BZ117" s="46"/>
      <c r="CA117" s="46"/>
      <c r="CC117" s="85">
        <f t="shared" si="3"/>
        <v>0</v>
      </c>
      <c r="CD117" s="85">
        <f t="shared" si="4"/>
        <v>0</v>
      </c>
      <c r="CE117" s="85">
        <f t="shared" si="5"/>
        <v>0</v>
      </c>
      <c r="CF117" s="85">
        <f>'参加申込書'!G38</f>
        <v>0</v>
      </c>
      <c r="CG117" s="85">
        <f>'参加申込書'!H38</f>
        <v>0</v>
      </c>
      <c r="CH117" s="85">
        <f>'参加申込書'!K38</f>
        <v>0</v>
      </c>
    </row>
    <row r="118" spans="1:86" ht="22.5" customHeight="1">
      <c r="A118" s="170">
        <v>26</v>
      </c>
      <c r="B118" s="170"/>
      <c r="C118" s="170"/>
      <c r="D118" s="171">
        <f>'参加申込書'!B39</f>
        <v>0</v>
      </c>
      <c r="E118" s="171"/>
      <c r="F118" s="171"/>
      <c r="G118" s="171"/>
      <c r="H118" s="171"/>
      <c r="I118" s="171"/>
      <c r="J118" s="171"/>
      <c r="K118" s="171"/>
      <c r="L118" s="171">
        <f>'参加申込書'!C39</f>
        <v>0</v>
      </c>
      <c r="M118" s="171"/>
      <c r="N118" s="171"/>
      <c r="O118" s="171"/>
      <c r="P118" s="171"/>
      <c r="Q118" s="171"/>
      <c r="R118" s="171"/>
      <c r="S118" s="171"/>
      <c r="T118" s="171">
        <f>'参加申込書'!D39</f>
        <v>0</v>
      </c>
      <c r="U118" s="171"/>
      <c r="V118" s="171"/>
      <c r="W118" s="171"/>
      <c r="X118" s="171"/>
      <c r="Y118" s="171"/>
      <c r="Z118" s="171"/>
      <c r="AA118" s="171"/>
      <c r="AB118" s="172"/>
      <c r="AC118" s="172"/>
      <c r="AD118" s="172"/>
      <c r="AE118" s="172"/>
      <c r="AF118" s="168"/>
      <c r="AG118" s="168"/>
      <c r="AH118" s="168"/>
      <c r="AI118" s="168"/>
      <c r="AJ118" s="168"/>
      <c r="AK118" s="168"/>
      <c r="AL118" s="168"/>
      <c r="AM118" s="168"/>
      <c r="AN118" s="169">
        <f>'参加申込書'!E39</f>
        <v>0</v>
      </c>
      <c r="AO118" s="169"/>
      <c r="AP118" s="169"/>
      <c r="AQ118" s="169"/>
      <c r="AR118" s="169"/>
      <c r="AS118" s="169"/>
      <c r="AT118" s="169">
        <f>'参加申込書'!F39</f>
        <v>0</v>
      </c>
      <c r="AU118" s="169"/>
      <c r="AV118" s="169"/>
      <c r="AW118" s="169"/>
      <c r="AX118" s="169">
        <f>'参加申込書'!I39</f>
        <v>0</v>
      </c>
      <c r="AY118" s="169"/>
      <c r="AZ118" s="169"/>
      <c r="BA118" s="169"/>
      <c r="BB118" s="169"/>
      <c r="BC118" s="169"/>
      <c r="BD118" s="169">
        <f>'参加申込書'!J39</f>
        <v>0</v>
      </c>
      <c r="BE118" s="169"/>
      <c r="BF118" s="169"/>
      <c r="BG118" s="169"/>
      <c r="BH118" s="169">
        <f>'参加申込書'!K39</f>
        <v>0</v>
      </c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46"/>
      <c r="BW118" s="46"/>
      <c r="BX118" s="46"/>
      <c r="BY118" s="46"/>
      <c r="BZ118" s="46"/>
      <c r="CA118" s="46"/>
      <c r="CC118" s="85">
        <f t="shared" si="3"/>
        <v>0</v>
      </c>
      <c r="CD118" s="85">
        <f t="shared" si="4"/>
        <v>0</v>
      </c>
      <c r="CE118" s="85">
        <f t="shared" si="5"/>
        <v>0</v>
      </c>
      <c r="CF118" s="85">
        <f>'参加申込書'!G39</f>
        <v>0</v>
      </c>
      <c r="CG118" s="85">
        <f>'参加申込書'!H39</f>
        <v>0</v>
      </c>
      <c r="CH118" s="85">
        <f>'参加申込書'!K39</f>
        <v>0</v>
      </c>
    </row>
    <row r="119" spans="1:86" ht="22.5" customHeight="1">
      <c r="A119" s="170">
        <v>27</v>
      </c>
      <c r="B119" s="170"/>
      <c r="C119" s="170"/>
      <c r="D119" s="171">
        <f>'参加申込書'!B40</f>
        <v>0</v>
      </c>
      <c r="E119" s="171"/>
      <c r="F119" s="171"/>
      <c r="G119" s="171"/>
      <c r="H119" s="171"/>
      <c r="I119" s="171"/>
      <c r="J119" s="171"/>
      <c r="K119" s="171"/>
      <c r="L119" s="171">
        <f>'参加申込書'!C40</f>
        <v>0</v>
      </c>
      <c r="M119" s="171"/>
      <c r="N119" s="171"/>
      <c r="O119" s="171"/>
      <c r="P119" s="171"/>
      <c r="Q119" s="171"/>
      <c r="R119" s="171"/>
      <c r="S119" s="171"/>
      <c r="T119" s="171">
        <f>'参加申込書'!D40</f>
        <v>0</v>
      </c>
      <c r="U119" s="171"/>
      <c r="V119" s="171"/>
      <c r="W119" s="171"/>
      <c r="X119" s="171"/>
      <c r="Y119" s="171"/>
      <c r="Z119" s="171"/>
      <c r="AA119" s="171"/>
      <c r="AB119" s="172"/>
      <c r="AC119" s="172"/>
      <c r="AD119" s="172"/>
      <c r="AE119" s="172"/>
      <c r="AF119" s="168"/>
      <c r="AG119" s="168"/>
      <c r="AH119" s="168"/>
      <c r="AI119" s="168"/>
      <c r="AJ119" s="168"/>
      <c r="AK119" s="168"/>
      <c r="AL119" s="168"/>
      <c r="AM119" s="168"/>
      <c r="AN119" s="169">
        <f>'参加申込書'!E40</f>
        <v>0</v>
      </c>
      <c r="AO119" s="169"/>
      <c r="AP119" s="169"/>
      <c r="AQ119" s="169"/>
      <c r="AR119" s="169"/>
      <c r="AS119" s="169"/>
      <c r="AT119" s="169">
        <f>'参加申込書'!F40</f>
        <v>0</v>
      </c>
      <c r="AU119" s="169"/>
      <c r="AV119" s="169"/>
      <c r="AW119" s="169"/>
      <c r="AX119" s="169">
        <f>'参加申込書'!I40</f>
        <v>0</v>
      </c>
      <c r="AY119" s="169"/>
      <c r="AZ119" s="169"/>
      <c r="BA119" s="169"/>
      <c r="BB119" s="169"/>
      <c r="BC119" s="169"/>
      <c r="BD119" s="169">
        <f>'参加申込書'!J40</f>
        <v>0</v>
      </c>
      <c r="BE119" s="169"/>
      <c r="BF119" s="169"/>
      <c r="BG119" s="169"/>
      <c r="BH119" s="169">
        <f>'参加申込書'!K40</f>
        <v>0</v>
      </c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46"/>
      <c r="BW119" s="46"/>
      <c r="BX119" s="46"/>
      <c r="BY119" s="46"/>
      <c r="BZ119" s="46"/>
      <c r="CA119" s="46"/>
      <c r="CC119" s="85">
        <f t="shared" si="3"/>
        <v>0</v>
      </c>
      <c r="CD119" s="85">
        <f t="shared" si="4"/>
        <v>0</v>
      </c>
      <c r="CE119" s="85">
        <f t="shared" si="5"/>
        <v>0</v>
      </c>
      <c r="CF119" s="85">
        <f>'参加申込書'!G40</f>
        <v>0</v>
      </c>
      <c r="CG119" s="85">
        <f>'参加申込書'!H40</f>
        <v>0</v>
      </c>
      <c r="CH119" s="85">
        <f>'参加申込書'!K40</f>
        <v>0</v>
      </c>
    </row>
    <row r="120" spans="1:86" ht="22.5" customHeight="1">
      <c r="A120" s="170">
        <v>28</v>
      </c>
      <c r="B120" s="170"/>
      <c r="C120" s="170"/>
      <c r="D120" s="171">
        <f>'参加申込書'!B41</f>
        <v>0</v>
      </c>
      <c r="E120" s="171"/>
      <c r="F120" s="171"/>
      <c r="G120" s="171"/>
      <c r="H120" s="171"/>
      <c r="I120" s="171"/>
      <c r="J120" s="171"/>
      <c r="K120" s="171"/>
      <c r="L120" s="171">
        <f>'参加申込書'!C41</f>
        <v>0</v>
      </c>
      <c r="M120" s="171"/>
      <c r="N120" s="171"/>
      <c r="O120" s="171"/>
      <c r="P120" s="171"/>
      <c r="Q120" s="171"/>
      <c r="R120" s="171"/>
      <c r="S120" s="171"/>
      <c r="T120" s="171">
        <f>'参加申込書'!D41</f>
        <v>0</v>
      </c>
      <c r="U120" s="171"/>
      <c r="V120" s="171"/>
      <c r="W120" s="171"/>
      <c r="X120" s="171"/>
      <c r="Y120" s="171"/>
      <c r="Z120" s="171"/>
      <c r="AA120" s="171"/>
      <c r="AB120" s="172"/>
      <c r="AC120" s="172"/>
      <c r="AD120" s="172"/>
      <c r="AE120" s="172"/>
      <c r="AF120" s="168"/>
      <c r="AG120" s="168"/>
      <c r="AH120" s="168"/>
      <c r="AI120" s="168"/>
      <c r="AJ120" s="168"/>
      <c r="AK120" s="168"/>
      <c r="AL120" s="168"/>
      <c r="AM120" s="168"/>
      <c r="AN120" s="169">
        <f>'参加申込書'!E41</f>
        <v>0</v>
      </c>
      <c r="AO120" s="169"/>
      <c r="AP120" s="169"/>
      <c r="AQ120" s="169"/>
      <c r="AR120" s="169"/>
      <c r="AS120" s="169"/>
      <c r="AT120" s="169">
        <f>'参加申込書'!F41</f>
        <v>0</v>
      </c>
      <c r="AU120" s="169"/>
      <c r="AV120" s="169"/>
      <c r="AW120" s="169"/>
      <c r="AX120" s="169">
        <f>'参加申込書'!I41</f>
        <v>0</v>
      </c>
      <c r="AY120" s="169"/>
      <c r="AZ120" s="169"/>
      <c r="BA120" s="169"/>
      <c r="BB120" s="169"/>
      <c r="BC120" s="169"/>
      <c r="BD120" s="169">
        <f>'参加申込書'!J41</f>
        <v>0</v>
      </c>
      <c r="BE120" s="169"/>
      <c r="BF120" s="169"/>
      <c r="BG120" s="169"/>
      <c r="BH120" s="169">
        <f>'参加申込書'!K41</f>
        <v>0</v>
      </c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46"/>
      <c r="BW120" s="46"/>
      <c r="BX120" s="46"/>
      <c r="BY120" s="46"/>
      <c r="BZ120" s="46"/>
      <c r="CA120" s="46"/>
      <c r="CC120" s="85">
        <f t="shared" si="3"/>
        <v>0</v>
      </c>
      <c r="CD120" s="85">
        <f t="shared" si="4"/>
        <v>0</v>
      </c>
      <c r="CE120" s="85">
        <f t="shared" si="5"/>
        <v>0</v>
      </c>
      <c r="CF120" s="85">
        <f>'参加申込書'!G41</f>
        <v>0</v>
      </c>
      <c r="CG120" s="85">
        <f>'参加申込書'!H41</f>
        <v>0</v>
      </c>
      <c r="CH120" s="85">
        <f>'参加申込書'!K41</f>
        <v>0</v>
      </c>
    </row>
    <row r="121" spans="1:79" ht="22.5" customHeight="1">
      <c r="A121" s="150">
        <v>29</v>
      </c>
      <c r="B121" s="150"/>
      <c r="C121" s="150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5"/>
      <c r="AC121" s="165"/>
      <c r="AD121" s="165"/>
      <c r="AE121" s="165"/>
      <c r="AF121" s="164"/>
      <c r="AG121" s="164"/>
      <c r="AH121" s="164"/>
      <c r="AI121" s="164"/>
      <c r="AJ121" s="164"/>
      <c r="AK121" s="164"/>
      <c r="AL121" s="164"/>
      <c r="AM121" s="164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46"/>
      <c r="BW121" s="46"/>
      <c r="BX121" s="46"/>
      <c r="BY121" s="46"/>
      <c r="BZ121" s="46"/>
      <c r="CA121" s="46"/>
    </row>
    <row r="122" spans="1:79" ht="22.5" customHeight="1">
      <c r="A122" s="150">
        <v>30</v>
      </c>
      <c r="B122" s="150"/>
      <c r="C122" s="150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5"/>
      <c r="AC122" s="165"/>
      <c r="AD122" s="165"/>
      <c r="AE122" s="165"/>
      <c r="AF122" s="164"/>
      <c r="AG122" s="164"/>
      <c r="AH122" s="164"/>
      <c r="AI122" s="164"/>
      <c r="AJ122" s="164"/>
      <c r="AK122" s="164"/>
      <c r="AL122" s="164"/>
      <c r="AM122" s="164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46"/>
      <c r="BW122" s="46"/>
      <c r="BX122" s="46"/>
      <c r="BY122" s="46"/>
      <c r="BZ122" s="46"/>
      <c r="CA122" s="46"/>
    </row>
    <row r="123" spans="1:79" ht="22.5" customHeight="1">
      <c r="A123" s="150">
        <v>31</v>
      </c>
      <c r="B123" s="150"/>
      <c r="C123" s="150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5"/>
      <c r="AC123" s="165"/>
      <c r="AD123" s="165"/>
      <c r="AE123" s="165"/>
      <c r="AF123" s="164"/>
      <c r="AG123" s="164"/>
      <c r="AH123" s="164"/>
      <c r="AI123" s="164"/>
      <c r="AJ123" s="164"/>
      <c r="AK123" s="164"/>
      <c r="AL123" s="164"/>
      <c r="AM123" s="164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46"/>
      <c r="BW123" s="46"/>
      <c r="BX123" s="46"/>
      <c r="BY123" s="46"/>
      <c r="BZ123" s="46"/>
      <c r="CA123" s="46"/>
    </row>
    <row r="124" spans="1:79" ht="22.5" customHeight="1">
      <c r="A124" s="150">
        <v>32</v>
      </c>
      <c r="B124" s="150"/>
      <c r="C124" s="150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5"/>
      <c r="AC124" s="165"/>
      <c r="AD124" s="165"/>
      <c r="AE124" s="165"/>
      <c r="AF124" s="164"/>
      <c r="AG124" s="164"/>
      <c r="AH124" s="164"/>
      <c r="AI124" s="164"/>
      <c r="AJ124" s="164"/>
      <c r="AK124" s="164"/>
      <c r="AL124" s="164"/>
      <c r="AM124" s="164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46"/>
      <c r="BW124" s="46"/>
      <c r="BX124" s="46"/>
      <c r="BY124" s="46"/>
      <c r="BZ124" s="46"/>
      <c r="CA124" s="46"/>
    </row>
    <row r="125" spans="1:79" ht="22.5" customHeight="1">
      <c r="A125" s="150">
        <v>33</v>
      </c>
      <c r="B125" s="150"/>
      <c r="C125" s="150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5"/>
      <c r="AC125" s="165"/>
      <c r="AD125" s="165"/>
      <c r="AE125" s="165"/>
      <c r="AF125" s="164"/>
      <c r="AG125" s="164"/>
      <c r="AH125" s="164"/>
      <c r="AI125" s="164"/>
      <c r="AJ125" s="164"/>
      <c r="AK125" s="164"/>
      <c r="AL125" s="164"/>
      <c r="AM125" s="164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46"/>
      <c r="BW125" s="46"/>
      <c r="BX125" s="46"/>
      <c r="BY125" s="46"/>
      <c r="BZ125" s="46"/>
      <c r="CA125" s="46"/>
    </row>
    <row r="126" spans="1:79" ht="22.5" customHeight="1">
      <c r="A126" s="150">
        <v>34</v>
      </c>
      <c r="B126" s="150"/>
      <c r="C126" s="150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5"/>
      <c r="AC126" s="165"/>
      <c r="AD126" s="165"/>
      <c r="AE126" s="165"/>
      <c r="AF126" s="164"/>
      <c r="AG126" s="164"/>
      <c r="AH126" s="164"/>
      <c r="AI126" s="164"/>
      <c r="AJ126" s="164"/>
      <c r="AK126" s="164"/>
      <c r="AL126" s="164"/>
      <c r="AM126" s="164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46"/>
      <c r="BW126" s="46"/>
      <c r="BX126" s="46"/>
      <c r="BY126" s="46"/>
      <c r="BZ126" s="46"/>
      <c r="CA126" s="46"/>
    </row>
    <row r="127" spans="1:79" ht="22.5" customHeight="1">
      <c r="A127" s="150">
        <v>35</v>
      </c>
      <c r="B127" s="150"/>
      <c r="C127" s="150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5"/>
      <c r="AC127" s="165"/>
      <c r="AD127" s="165"/>
      <c r="AE127" s="165"/>
      <c r="AF127" s="164"/>
      <c r="AG127" s="164"/>
      <c r="AH127" s="164"/>
      <c r="AI127" s="164"/>
      <c r="AJ127" s="164"/>
      <c r="AK127" s="164"/>
      <c r="AL127" s="164"/>
      <c r="AM127" s="164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46"/>
      <c r="BW127" s="46"/>
      <c r="BX127" s="46"/>
      <c r="BY127" s="46"/>
      <c r="BZ127" s="46"/>
      <c r="CA127" s="46"/>
    </row>
    <row r="128" spans="1:79" ht="22.5" customHeight="1">
      <c r="A128" s="150">
        <v>36</v>
      </c>
      <c r="B128" s="150"/>
      <c r="C128" s="150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5"/>
      <c r="AC128" s="165"/>
      <c r="AD128" s="165"/>
      <c r="AE128" s="165"/>
      <c r="AF128" s="164"/>
      <c r="AG128" s="164"/>
      <c r="AH128" s="164"/>
      <c r="AI128" s="164"/>
      <c r="AJ128" s="164"/>
      <c r="AK128" s="164"/>
      <c r="AL128" s="164"/>
      <c r="AM128" s="164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46"/>
      <c r="BW128" s="46"/>
      <c r="BX128" s="46"/>
      <c r="BY128" s="46"/>
      <c r="BZ128" s="46"/>
      <c r="CA128" s="46"/>
    </row>
    <row r="129" spans="1:79" ht="22.5" customHeight="1">
      <c r="A129" s="150">
        <v>37</v>
      </c>
      <c r="B129" s="150"/>
      <c r="C129" s="150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5"/>
      <c r="AC129" s="165"/>
      <c r="AD129" s="165"/>
      <c r="AE129" s="165"/>
      <c r="AF129" s="164"/>
      <c r="AG129" s="164"/>
      <c r="AH129" s="164"/>
      <c r="AI129" s="164"/>
      <c r="AJ129" s="164"/>
      <c r="AK129" s="164"/>
      <c r="AL129" s="164"/>
      <c r="AM129" s="164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46"/>
      <c r="BW129" s="46"/>
      <c r="BX129" s="46"/>
      <c r="BY129" s="46"/>
      <c r="BZ129" s="46"/>
      <c r="CA129" s="46"/>
    </row>
    <row r="130" spans="1:79" ht="22.5" customHeight="1">
      <c r="A130" s="150">
        <v>38</v>
      </c>
      <c r="B130" s="150"/>
      <c r="C130" s="150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5"/>
      <c r="AC130" s="165"/>
      <c r="AD130" s="165"/>
      <c r="AE130" s="165"/>
      <c r="AF130" s="164"/>
      <c r="AG130" s="164"/>
      <c r="AH130" s="164"/>
      <c r="AI130" s="164"/>
      <c r="AJ130" s="164"/>
      <c r="AK130" s="164"/>
      <c r="AL130" s="164"/>
      <c r="AM130" s="164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46"/>
      <c r="BW130" s="46"/>
      <c r="BX130" s="46"/>
      <c r="BY130" s="46"/>
      <c r="BZ130" s="46"/>
      <c r="CA130" s="46"/>
    </row>
    <row r="131" spans="1:79" ht="22.5" customHeight="1">
      <c r="A131" s="150">
        <v>39</v>
      </c>
      <c r="B131" s="150"/>
      <c r="C131" s="150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5"/>
      <c r="AC131" s="165"/>
      <c r="AD131" s="165"/>
      <c r="AE131" s="165"/>
      <c r="AF131" s="164"/>
      <c r="AG131" s="164"/>
      <c r="AH131" s="164"/>
      <c r="AI131" s="164"/>
      <c r="AJ131" s="164"/>
      <c r="AK131" s="164"/>
      <c r="AL131" s="164"/>
      <c r="AM131" s="164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46"/>
      <c r="BW131" s="46"/>
      <c r="BX131" s="46"/>
      <c r="BY131" s="46"/>
      <c r="BZ131" s="46"/>
      <c r="CA131" s="46"/>
    </row>
    <row r="132" spans="1:79" ht="22.5" customHeight="1">
      <c r="A132" s="150">
        <v>40</v>
      </c>
      <c r="B132" s="150"/>
      <c r="C132" s="150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5"/>
      <c r="AC132" s="165"/>
      <c r="AD132" s="165"/>
      <c r="AE132" s="165"/>
      <c r="AF132" s="164"/>
      <c r="AG132" s="164"/>
      <c r="AH132" s="164"/>
      <c r="AI132" s="164"/>
      <c r="AJ132" s="164"/>
      <c r="AK132" s="164"/>
      <c r="AL132" s="164"/>
      <c r="AM132" s="164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46"/>
      <c r="BW132" s="46"/>
      <c r="BX132" s="46"/>
      <c r="BY132" s="46"/>
      <c r="BZ132" s="46"/>
      <c r="CA132" s="46"/>
    </row>
    <row r="133" spans="1:79" ht="22.5" customHeight="1">
      <c r="A133" s="159" t="s">
        <v>71</v>
      </c>
      <c r="B133" s="159"/>
      <c r="C133" s="159"/>
      <c r="D133" s="162" t="s">
        <v>72</v>
      </c>
      <c r="E133" s="162"/>
      <c r="F133" s="162"/>
      <c r="G133" s="162"/>
      <c r="H133" s="162"/>
      <c r="I133" s="162"/>
      <c r="J133" s="162"/>
      <c r="K133" s="162"/>
      <c r="L133" s="162" t="s">
        <v>73</v>
      </c>
      <c r="M133" s="162"/>
      <c r="N133" s="162"/>
      <c r="O133" s="162"/>
      <c r="P133" s="162"/>
      <c r="Q133" s="162"/>
      <c r="R133" s="162"/>
      <c r="S133" s="162"/>
      <c r="T133" s="162" t="s">
        <v>86</v>
      </c>
      <c r="U133" s="162"/>
      <c r="V133" s="162"/>
      <c r="W133" s="162"/>
      <c r="X133" s="162"/>
      <c r="Y133" s="162"/>
      <c r="Z133" s="162"/>
      <c r="AA133" s="162"/>
      <c r="AB133" s="159"/>
      <c r="AC133" s="159"/>
      <c r="AD133" s="159"/>
      <c r="AE133" s="159"/>
      <c r="AF133" s="163" t="s">
        <v>87</v>
      </c>
      <c r="AG133" s="163"/>
      <c r="AH133" s="163"/>
      <c r="AI133" s="163"/>
      <c r="AJ133" s="161">
        <v>2</v>
      </c>
      <c r="AK133" s="161"/>
      <c r="AL133" s="161"/>
      <c r="AM133" s="161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46"/>
      <c r="BW133" s="46"/>
      <c r="BX133" s="46"/>
      <c r="BY133" s="46"/>
      <c r="BZ133" s="46"/>
      <c r="CA133" s="46"/>
    </row>
    <row r="134" spans="1:79" ht="22.5" customHeight="1">
      <c r="A134" s="159" t="s">
        <v>76</v>
      </c>
      <c r="B134" s="159"/>
      <c r="C134" s="159"/>
      <c r="D134" s="162" t="s">
        <v>72</v>
      </c>
      <c r="E134" s="162"/>
      <c r="F134" s="162"/>
      <c r="G134" s="162"/>
      <c r="H134" s="162"/>
      <c r="I134" s="162"/>
      <c r="J134" s="162"/>
      <c r="K134" s="162"/>
      <c r="L134" s="162" t="s">
        <v>77</v>
      </c>
      <c r="M134" s="162"/>
      <c r="N134" s="162"/>
      <c r="O134" s="162"/>
      <c r="P134" s="162"/>
      <c r="Q134" s="162"/>
      <c r="R134" s="162"/>
      <c r="S134" s="162"/>
      <c r="T134" s="162" t="s">
        <v>88</v>
      </c>
      <c r="U134" s="162"/>
      <c r="V134" s="162"/>
      <c r="W134" s="162"/>
      <c r="X134" s="162"/>
      <c r="Y134" s="162"/>
      <c r="Z134" s="162"/>
      <c r="AA134" s="162"/>
      <c r="AB134" s="159"/>
      <c r="AC134" s="159"/>
      <c r="AD134" s="159"/>
      <c r="AE134" s="159"/>
      <c r="AF134" s="163" t="s">
        <v>89</v>
      </c>
      <c r="AG134" s="163"/>
      <c r="AH134" s="163"/>
      <c r="AI134" s="163"/>
      <c r="AJ134" s="161">
        <v>2</v>
      </c>
      <c r="AK134" s="161"/>
      <c r="AL134" s="161"/>
      <c r="AM134" s="161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46"/>
      <c r="BW134" s="46"/>
      <c r="BX134" s="46"/>
      <c r="BY134" s="46"/>
      <c r="BZ134" s="46"/>
      <c r="CA134" s="46"/>
    </row>
    <row r="135" spans="1:79" ht="22.5" customHeight="1">
      <c r="A135" s="159" t="s">
        <v>80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60">
        <f>IF(L35="","",L35)</f>
      </c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59" t="s">
        <v>90</v>
      </c>
      <c r="AC135" s="159"/>
      <c r="AD135" s="159"/>
      <c r="AE135" s="159"/>
      <c r="AF135" s="159"/>
      <c r="AG135" s="159"/>
      <c r="AH135" s="159"/>
      <c r="AI135" s="159"/>
      <c r="AJ135" s="160">
        <f>IF(AJ35="","",AJ35)</f>
      </c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59" t="s">
        <v>91</v>
      </c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60">
        <f>IF(BH35="","",BH35)</f>
      </c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46"/>
      <c r="BW135" s="46"/>
      <c r="BX135" s="46"/>
      <c r="BY135" s="46"/>
      <c r="BZ135" s="46"/>
      <c r="CA135" s="46"/>
    </row>
    <row r="136" spans="1:79" ht="13.5" hidden="1">
      <c r="A136" s="156" t="s">
        <v>92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46"/>
      <c r="BW136" s="46"/>
      <c r="BX136" s="46"/>
      <c r="BY136" s="46"/>
      <c r="BZ136" s="46"/>
      <c r="CA136" s="46"/>
    </row>
    <row r="137" spans="1:79" ht="13.5">
      <c r="A137" s="156" t="s">
        <v>93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7">
        <f>IF(T37="","",T37)</f>
      </c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6" t="s">
        <v>94</v>
      </c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46"/>
      <c r="BW137" s="46"/>
      <c r="BX137" s="46"/>
      <c r="BY137" s="46"/>
      <c r="BZ137" s="46"/>
      <c r="CA137" s="46"/>
    </row>
    <row r="138" spans="1:79" ht="13.5">
      <c r="A138" s="156" t="s">
        <v>95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8">
        <f>IF(V38="","",V38)</f>
      </c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>
        <f>IF(AJ38="","",AJ38)</f>
      </c>
      <c r="AK138" s="158"/>
      <c r="AL138" s="158"/>
      <c r="AM138" s="158"/>
      <c r="AN138" s="156" t="s">
        <v>96</v>
      </c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46"/>
      <c r="BW138" s="46"/>
      <c r="BX138" s="46"/>
      <c r="BY138" s="46"/>
      <c r="BZ138" s="46"/>
      <c r="CA138" s="46"/>
    </row>
    <row r="139" spans="1:79" ht="20.25" customHeight="1">
      <c r="A139" s="152" t="s">
        <v>97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46"/>
      <c r="BW139" s="46"/>
      <c r="BX139" s="46"/>
      <c r="BY139" s="46"/>
      <c r="BZ139" s="46"/>
      <c r="CA139" s="46"/>
    </row>
    <row r="140" spans="1:79" ht="6.75" customHeight="1">
      <c r="A140" s="65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46"/>
      <c r="BW140" s="46"/>
      <c r="BX140" s="46"/>
      <c r="BY140" s="46"/>
      <c r="BZ140" s="46"/>
      <c r="CA140" s="46"/>
    </row>
    <row r="141" spans="1:79" ht="18.75" customHeight="1">
      <c r="A141" s="65"/>
      <c r="B141" s="153" t="s">
        <v>98</v>
      </c>
      <c r="C141" s="153"/>
      <c r="D141" s="153"/>
      <c r="E141" s="153"/>
      <c r="F141" s="154">
        <f>IF(F41="","",F41)</f>
      </c>
      <c r="G141" s="154"/>
      <c r="H141" s="154"/>
      <c r="I141" s="149" t="s">
        <v>99</v>
      </c>
      <c r="J141" s="149"/>
      <c r="K141" s="149"/>
      <c r="L141" s="154">
        <f>IF(L41="","",L41)</f>
      </c>
      <c r="M141" s="154"/>
      <c r="N141" s="154"/>
      <c r="O141" s="149" t="s">
        <v>100</v>
      </c>
      <c r="P141" s="149"/>
      <c r="Q141" s="149"/>
      <c r="R141" s="154">
        <f>IF(R41="","",R41)</f>
      </c>
      <c r="S141" s="154"/>
      <c r="T141" s="154"/>
      <c r="U141" s="155" t="s">
        <v>101</v>
      </c>
      <c r="V141" s="155"/>
      <c r="W141" s="155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57"/>
      <c r="BW141" s="46"/>
      <c r="BX141" s="46"/>
      <c r="BY141" s="46"/>
      <c r="BZ141" s="46"/>
      <c r="CA141" s="46"/>
    </row>
    <row r="142" spans="1:79" ht="3.75" customHeight="1">
      <c r="A142" s="65"/>
      <c r="B142" s="66"/>
      <c r="C142" s="66"/>
      <c r="D142" s="66"/>
      <c r="E142" s="66"/>
      <c r="F142" s="67"/>
      <c r="G142" s="67"/>
      <c r="H142" s="67"/>
      <c r="I142" s="68"/>
      <c r="J142" s="68"/>
      <c r="K142" s="68"/>
      <c r="L142" s="67"/>
      <c r="M142" s="67"/>
      <c r="N142" s="67"/>
      <c r="O142" s="68"/>
      <c r="P142" s="68"/>
      <c r="Q142" s="68"/>
      <c r="R142" s="67"/>
      <c r="S142" s="67"/>
      <c r="T142" s="67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57"/>
      <c r="BW142" s="46"/>
      <c r="BX142" s="46"/>
      <c r="BY142" s="46"/>
      <c r="BZ142" s="46"/>
      <c r="CA142" s="46"/>
    </row>
    <row r="143" spans="1:79" ht="12.75" customHeight="1">
      <c r="A143" s="65"/>
      <c r="B143" s="66"/>
      <c r="C143" s="66"/>
      <c r="D143" s="66"/>
      <c r="E143" s="66"/>
      <c r="F143" s="66"/>
      <c r="G143" s="148">
        <f>IF(G43="","",G43)</f>
      </c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9" t="s">
        <v>102</v>
      </c>
      <c r="AJ143" s="149"/>
      <c r="AK143" s="149"/>
      <c r="AL143" s="149"/>
      <c r="AM143" s="64"/>
      <c r="AN143" s="64"/>
      <c r="AO143" s="150" t="s">
        <v>103</v>
      </c>
      <c r="AP143" s="150"/>
      <c r="AQ143" s="150"/>
      <c r="AR143" s="150"/>
      <c r="AS143" s="151">
        <f>IF(AS43="","",AS43)</f>
      </c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0" t="s">
        <v>104</v>
      </c>
      <c r="BP143" s="150"/>
      <c r="BQ143" s="150"/>
      <c r="BR143" s="150"/>
      <c r="BS143" s="64"/>
      <c r="BT143" s="64"/>
      <c r="BU143" s="64"/>
      <c r="BV143" s="57"/>
      <c r="BW143" s="46"/>
      <c r="BX143" s="46"/>
      <c r="BY143" s="46"/>
      <c r="BZ143" s="46"/>
      <c r="CA143" s="46"/>
    </row>
    <row r="144" spans="1:79" ht="13.5">
      <c r="A144" s="65"/>
      <c r="B144" s="66"/>
      <c r="C144" s="66"/>
      <c r="D144" s="66"/>
      <c r="E144" s="66"/>
      <c r="F144" s="66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9"/>
      <c r="AJ144" s="149"/>
      <c r="AK144" s="149"/>
      <c r="AL144" s="149"/>
      <c r="AM144" s="64"/>
      <c r="AN144" s="64"/>
      <c r="AO144" s="150"/>
      <c r="AP144" s="150"/>
      <c r="AQ144" s="150"/>
      <c r="AR144" s="150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0"/>
      <c r="BP144" s="150"/>
      <c r="BQ144" s="150"/>
      <c r="BR144" s="150"/>
      <c r="BS144" s="64"/>
      <c r="BT144" s="64"/>
      <c r="BU144" s="64"/>
      <c r="BV144" s="57"/>
      <c r="BW144" s="46"/>
      <c r="BX144" s="46"/>
      <c r="BY144" s="46"/>
      <c r="BZ144" s="46"/>
      <c r="CA144" s="46"/>
    </row>
  </sheetData>
  <sheetProtection formatCells="0" formatColumns="0" formatRows="0" insertColumns="0" insertRows="0" insertHyperlinks="0" deleteColumns="0" deleteRows="0" sort="0" autoFilter="0" pivotTables="0"/>
  <mergeCells count="677">
    <mergeCell ref="CC11:CH11"/>
    <mergeCell ref="CC111:CH111"/>
    <mergeCell ref="A1:BM1"/>
    <mergeCell ref="BW1:BY3"/>
    <mergeCell ref="K2:L2"/>
    <mergeCell ref="M2:AA2"/>
    <mergeCell ref="AB2:AP2"/>
    <mergeCell ref="BE2:BF2"/>
    <mergeCell ref="AC4:AF4"/>
    <mergeCell ref="AG4:AJ4"/>
    <mergeCell ref="AC5:AF5"/>
    <mergeCell ref="AG5:AJ5"/>
    <mergeCell ref="A7:K7"/>
    <mergeCell ref="L7:AM7"/>
    <mergeCell ref="AN7:AW7"/>
    <mergeCell ref="AX7:BQ7"/>
    <mergeCell ref="BR7:BU7"/>
    <mergeCell ref="A8:BU10"/>
    <mergeCell ref="A11:C12"/>
    <mergeCell ref="D11:S11"/>
    <mergeCell ref="T11:AA12"/>
    <mergeCell ref="AB11:AI11"/>
    <mergeCell ref="AJ11:AM12"/>
    <mergeCell ref="AN11:BG11"/>
    <mergeCell ref="BH11:BU12"/>
    <mergeCell ref="D12:K12"/>
    <mergeCell ref="L12:S12"/>
    <mergeCell ref="AB12:AE12"/>
    <mergeCell ref="AF12:AI12"/>
    <mergeCell ref="AN12:AS12"/>
    <mergeCell ref="AT12:AW12"/>
    <mergeCell ref="AX12:BC12"/>
    <mergeCell ref="BD12:BG12"/>
    <mergeCell ref="A13:C13"/>
    <mergeCell ref="D13:K13"/>
    <mergeCell ref="L13:S13"/>
    <mergeCell ref="T13:AA13"/>
    <mergeCell ref="AB13:AE13"/>
    <mergeCell ref="AF13:AI13"/>
    <mergeCell ref="AJ13:AM13"/>
    <mergeCell ref="AN13:AS13"/>
    <mergeCell ref="AT13:AW13"/>
    <mergeCell ref="AX13:BC13"/>
    <mergeCell ref="BD13:BG13"/>
    <mergeCell ref="BH13:BU13"/>
    <mergeCell ref="A14:C14"/>
    <mergeCell ref="D14:K14"/>
    <mergeCell ref="L14:S14"/>
    <mergeCell ref="T14:AA14"/>
    <mergeCell ref="AB14:AE14"/>
    <mergeCell ref="AF14:AI14"/>
    <mergeCell ref="AJ14:AM14"/>
    <mergeCell ref="AN14:AS14"/>
    <mergeCell ref="AT14:AW14"/>
    <mergeCell ref="AX14:BC14"/>
    <mergeCell ref="BD14:BG14"/>
    <mergeCell ref="BH14:BU14"/>
    <mergeCell ref="A15:C15"/>
    <mergeCell ref="D15:K15"/>
    <mergeCell ref="L15:S15"/>
    <mergeCell ref="T15:AA15"/>
    <mergeCell ref="AB15:AE15"/>
    <mergeCell ref="AF15:AI15"/>
    <mergeCell ref="AJ15:AM15"/>
    <mergeCell ref="AN15:AS15"/>
    <mergeCell ref="AT15:AW15"/>
    <mergeCell ref="AX15:BC15"/>
    <mergeCell ref="BD15:BG15"/>
    <mergeCell ref="BH15:BU15"/>
    <mergeCell ref="A16:C16"/>
    <mergeCell ref="D16:K16"/>
    <mergeCell ref="L16:S16"/>
    <mergeCell ref="T16:AA16"/>
    <mergeCell ref="AB16:AE16"/>
    <mergeCell ref="AF16:AI16"/>
    <mergeCell ref="AJ16:AM16"/>
    <mergeCell ref="AN16:AS16"/>
    <mergeCell ref="AT16:AW16"/>
    <mergeCell ref="AX16:BC16"/>
    <mergeCell ref="BD16:BG16"/>
    <mergeCell ref="BH16:BU16"/>
    <mergeCell ref="A17:C17"/>
    <mergeCell ref="D17:K17"/>
    <mergeCell ref="L17:S17"/>
    <mergeCell ref="T17:AA17"/>
    <mergeCell ref="AB17:AE17"/>
    <mergeCell ref="AF17:AI17"/>
    <mergeCell ref="AJ17:AM17"/>
    <mergeCell ref="AN17:AS17"/>
    <mergeCell ref="AT17:AW17"/>
    <mergeCell ref="AX17:BC17"/>
    <mergeCell ref="BD17:BG17"/>
    <mergeCell ref="BH17:BU17"/>
    <mergeCell ref="A18:C18"/>
    <mergeCell ref="D18:K18"/>
    <mergeCell ref="L18:S18"/>
    <mergeCell ref="T18:AA18"/>
    <mergeCell ref="AB18:AE18"/>
    <mergeCell ref="AF18:AI18"/>
    <mergeCell ref="AJ18:AM18"/>
    <mergeCell ref="AN18:AS18"/>
    <mergeCell ref="AT18:AW18"/>
    <mergeCell ref="AX18:BC18"/>
    <mergeCell ref="BD18:BG18"/>
    <mergeCell ref="BH18:BU18"/>
    <mergeCell ref="A19:C19"/>
    <mergeCell ref="D19:K19"/>
    <mergeCell ref="L19:S19"/>
    <mergeCell ref="T19:AA19"/>
    <mergeCell ref="AB19:AE19"/>
    <mergeCell ref="AF19:AI19"/>
    <mergeCell ref="AJ19:AM19"/>
    <mergeCell ref="AN19:AS19"/>
    <mergeCell ref="AT19:AW19"/>
    <mergeCell ref="AX19:BC19"/>
    <mergeCell ref="BD19:BG19"/>
    <mergeCell ref="BH19:BU19"/>
    <mergeCell ref="A20:C20"/>
    <mergeCell ref="D20:K20"/>
    <mergeCell ref="L20:S20"/>
    <mergeCell ref="T20:AA20"/>
    <mergeCell ref="AB20:AE20"/>
    <mergeCell ref="AF20:AI20"/>
    <mergeCell ref="AJ20:AM20"/>
    <mergeCell ref="AN20:AS20"/>
    <mergeCell ref="AT20:AW20"/>
    <mergeCell ref="AX20:BC20"/>
    <mergeCell ref="BD20:BG20"/>
    <mergeCell ref="BH20:BU20"/>
    <mergeCell ref="A21:C21"/>
    <mergeCell ref="D21:K21"/>
    <mergeCell ref="L21:S21"/>
    <mergeCell ref="T21:AA21"/>
    <mergeCell ref="AB21:AE21"/>
    <mergeCell ref="AF21:AI21"/>
    <mergeCell ref="AJ21:AM21"/>
    <mergeCell ref="AN21:AS21"/>
    <mergeCell ref="AT21:AW21"/>
    <mergeCell ref="AX21:BC21"/>
    <mergeCell ref="BD21:BG21"/>
    <mergeCell ref="BH21:BU21"/>
    <mergeCell ref="A22:C22"/>
    <mergeCell ref="D22:K22"/>
    <mergeCell ref="L22:S22"/>
    <mergeCell ref="T22:AA22"/>
    <mergeCell ref="AB22:AE22"/>
    <mergeCell ref="AF22:AI22"/>
    <mergeCell ref="AJ22:AM22"/>
    <mergeCell ref="AN22:AS22"/>
    <mergeCell ref="AT22:AW22"/>
    <mergeCell ref="AX22:BC22"/>
    <mergeCell ref="BD22:BG22"/>
    <mergeCell ref="BH22:BU22"/>
    <mergeCell ref="A23:C23"/>
    <mergeCell ref="D23:K23"/>
    <mergeCell ref="L23:S23"/>
    <mergeCell ref="T23:AA23"/>
    <mergeCell ref="AB23:AE23"/>
    <mergeCell ref="AF23:AI23"/>
    <mergeCell ref="AJ23:AM23"/>
    <mergeCell ref="AN23:AS23"/>
    <mergeCell ref="AT23:AW23"/>
    <mergeCell ref="AX23:BC23"/>
    <mergeCell ref="BD23:BG23"/>
    <mergeCell ref="BH23:BU23"/>
    <mergeCell ref="A24:C24"/>
    <mergeCell ref="D24:K24"/>
    <mergeCell ref="L24:S24"/>
    <mergeCell ref="T24:AA24"/>
    <mergeCell ref="AB24:AE24"/>
    <mergeCell ref="AF24:AI24"/>
    <mergeCell ref="AJ24:AM24"/>
    <mergeCell ref="AN24:AS24"/>
    <mergeCell ref="AT24:AW24"/>
    <mergeCell ref="AX24:BC24"/>
    <mergeCell ref="BD24:BG24"/>
    <mergeCell ref="BH24:BU24"/>
    <mergeCell ref="A25:C25"/>
    <mergeCell ref="D25:K25"/>
    <mergeCell ref="L25:S25"/>
    <mergeCell ref="T25:AA25"/>
    <mergeCell ref="AB25:AE25"/>
    <mergeCell ref="AF25:AI25"/>
    <mergeCell ref="AJ25:AM25"/>
    <mergeCell ref="AN25:AS25"/>
    <mergeCell ref="AT25:AW25"/>
    <mergeCell ref="AX25:BC25"/>
    <mergeCell ref="BD25:BG25"/>
    <mergeCell ref="BH25:BU25"/>
    <mergeCell ref="A26:C26"/>
    <mergeCell ref="D26:K26"/>
    <mergeCell ref="L26:S26"/>
    <mergeCell ref="T26:AA26"/>
    <mergeCell ref="AB26:AE26"/>
    <mergeCell ref="AF26:AI26"/>
    <mergeCell ref="AJ26:AM26"/>
    <mergeCell ref="AN26:AS26"/>
    <mergeCell ref="AT26:AW26"/>
    <mergeCell ref="AX26:BC26"/>
    <mergeCell ref="BD26:BG26"/>
    <mergeCell ref="BH26:BU26"/>
    <mergeCell ref="A27:C27"/>
    <mergeCell ref="D27:K27"/>
    <mergeCell ref="L27:S27"/>
    <mergeCell ref="T27:AA27"/>
    <mergeCell ref="AB27:AE27"/>
    <mergeCell ref="AF27:AI27"/>
    <mergeCell ref="AJ27:AM27"/>
    <mergeCell ref="AN27:AS27"/>
    <mergeCell ref="AT27:AW27"/>
    <mergeCell ref="AX27:BC27"/>
    <mergeCell ref="BD27:BG27"/>
    <mergeCell ref="BH27:BU27"/>
    <mergeCell ref="A28:C28"/>
    <mergeCell ref="D28:K28"/>
    <mergeCell ref="L28:S28"/>
    <mergeCell ref="T28:AA28"/>
    <mergeCell ref="AB28:AE28"/>
    <mergeCell ref="AF28:AI28"/>
    <mergeCell ref="AJ28:AM28"/>
    <mergeCell ref="AN28:AS28"/>
    <mergeCell ref="AT28:AW28"/>
    <mergeCell ref="AX28:BC28"/>
    <mergeCell ref="BD28:BG28"/>
    <mergeCell ref="BH28:BU28"/>
    <mergeCell ref="A29:C29"/>
    <mergeCell ref="D29:K29"/>
    <mergeCell ref="L29:S29"/>
    <mergeCell ref="T29:AA29"/>
    <mergeCell ref="AB29:AE29"/>
    <mergeCell ref="AF29:AI29"/>
    <mergeCell ref="AJ29:AM29"/>
    <mergeCell ref="AN29:AS29"/>
    <mergeCell ref="AT29:AW29"/>
    <mergeCell ref="AX29:BC29"/>
    <mergeCell ref="BD29:BG29"/>
    <mergeCell ref="BH29:BU29"/>
    <mergeCell ref="A30:C30"/>
    <mergeCell ref="D30:K30"/>
    <mergeCell ref="L30:S30"/>
    <mergeCell ref="T30:AA30"/>
    <mergeCell ref="AB30:AE30"/>
    <mergeCell ref="AF30:AI30"/>
    <mergeCell ref="AJ30:AM30"/>
    <mergeCell ref="AN30:AS30"/>
    <mergeCell ref="AT30:AW30"/>
    <mergeCell ref="AX30:BC30"/>
    <mergeCell ref="BD30:BG30"/>
    <mergeCell ref="BH30:BU30"/>
    <mergeCell ref="A31:C31"/>
    <mergeCell ref="D31:K31"/>
    <mergeCell ref="L31:S31"/>
    <mergeCell ref="T31:AA31"/>
    <mergeCell ref="AB31:AE31"/>
    <mergeCell ref="AF31:AI31"/>
    <mergeCell ref="AJ31:AM31"/>
    <mergeCell ref="AN31:AS31"/>
    <mergeCell ref="AT31:AW31"/>
    <mergeCell ref="AX31:BC31"/>
    <mergeCell ref="BD31:BG31"/>
    <mergeCell ref="BH31:BU31"/>
    <mergeCell ref="BW31:BY32"/>
    <mergeCell ref="A32:C32"/>
    <mergeCell ref="D32:K32"/>
    <mergeCell ref="L32:S32"/>
    <mergeCell ref="T32:AA32"/>
    <mergeCell ref="AB32:AE32"/>
    <mergeCell ref="AF32:AI32"/>
    <mergeCell ref="AJ32:AM32"/>
    <mergeCell ref="AN32:AS32"/>
    <mergeCell ref="AT32:AW32"/>
    <mergeCell ref="AX32:BC32"/>
    <mergeCell ref="BD32:BG32"/>
    <mergeCell ref="BH32:BU32"/>
    <mergeCell ref="A33:C33"/>
    <mergeCell ref="D33:K33"/>
    <mergeCell ref="L33:S33"/>
    <mergeCell ref="T33:AA33"/>
    <mergeCell ref="AB33:AE33"/>
    <mergeCell ref="AF33:AI33"/>
    <mergeCell ref="AJ33:AM33"/>
    <mergeCell ref="BH33:BU33"/>
    <mergeCell ref="A34:C34"/>
    <mergeCell ref="D34:K34"/>
    <mergeCell ref="L34:S34"/>
    <mergeCell ref="T34:AA34"/>
    <mergeCell ref="AB34:AE34"/>
    <mergeCell ref="AT34:AW34"/>
    <mergeCell ref="AX34:BC34"/>
    <mergeCell ref="BD34:BG34"/>
    <mergeCell ref="AN33:AS33"/>
    <mergeCell ref="AT33:AW33"/>
    <mergeCell ref="AX33:BC33"/>
    <mergeCell ref="BD33:BG33"/>
    <mergeCell ref="BH34:BU34"/>
    <mergeCell ref="A35:K35"/>
    <mergeCell ref="L35:AA35"/>
    <mergeCell ref="AB35:AI35"/>
    <mergeCell ref="AJ35:AW35"/>
    <mergeCell ref="AX35:BG35"/>
    <mergeCell ref="BH35:BU35"/>
    <mergeCell ref="AF34:AI34"/>
    <mergeCell ref="AJ34:AM34"/>
    <mergeCell ref="AN34:AS34"/>
    <mergeCell ref="A36:BU36"/>
    <mergeCell ref="A37:S37"/>
    <mergeCell ref="T37:AK37"/>
    <mergeCell ref="AL37:BU37"/>
    <mergeCell ref="A38:U38"/>
    <mergeCell ref="V38:AI38"/>
    <mergeCell ref="AJ38:AM38"/>
    <mergeCell ref="AN38:BU38"/>
    <mergeCell ref="A39:BU39"/>
    <mergeCell ref="B41:E41"/>
    <mergeCell ref="F41:H41"/>
    <mergeCell ref="I41:K41"/>
    <mergeCell ref="L41:N41"/>
    <mergeCell ref="O41:Q41"/>
    <mergeCell ref="R41:T41"/>
    <mergeCell ref="U41:W41"/>
    <mergeCell ref="G43:AH44"/>
    <mergeCell ref="AI43:AL44"/>
    <mergeCell ref="AO43:AR44"/>
    <mergeCell ref="AS43:BN44"/>
    <mergeCell ref="BO43:BR44"/>
    <mergeCell ref="A101:BM101"/>
    <mergeCell ref="BW101:BY103"/>
    <mergeCell ref="A102:C102"/>
    <mergeCell ref="D102:G102"/>
    <mergeCell ref="H102:J102"/>
    <mergeCell ref="K102:L102"/>
    <mergeCell ref="M102:BD102"/>
    <mergeCell ref="BE102:BF102"/>
    <mergeCell ref="BG102:BU102"/>
    <mergeCell ref="AC104:AF104"/>
    <mergeCell ref="AG104:AJ104"/>
    <mergeCell ref="BN104:BR104"/>
    <mergeCell ref="AC105:AF105"/>
    <mergeCell ref="AG105:AJ105"/>
    <mergeCell ref="A107:K107"/>
    <mergeCell ref="L107:AM107"/>
    <mergeCell ref="AN107:AW107"/>
    <mergeCell ref="AX107:BQ107"/>
    <mergeCell ref="BR107:BU107"/>
    <mergeCell ref="A108:K108"/>
    <mergeCell ref="L108:M108"/>
    <mergeCell ref="N108:Q108"/>
    <mergeCell ref="S108:W108"/>
    <mergeCell ref="X108:BU108"/>
    <mergeCell ref="A109:K109"/>
    <mergeCell ref="L109:AE109"/>
    <mergeCell ref="AF109:AM109"/>
    <mergeCell ref="AN109:AU109"/>
    <mergeCell ref="AV109:BB109"/>
    <mergeCell ref="BC109:BG109"/>
    <mergeCell ref="BH109:BI109"/>
    <mergeCell ref="BJ109:BN109"/>
    <mergeCell ref="BO109:BP109"/>
    <mergeCell ref="BQ109:BU109"/>
    <mergeCell ref="A110:K110"/>
    <mergeCell ref="L110:S110"/>
    <mergeCell ref="T110:V110"/>
    <mergeCell ref="W110:AB110"/>
    <mergeCell ref="AC110:AE110"/>
    <mergeCell ref="AF110:AM110"/>
    <mergeCell ref="AN110:AU110"/>
    <mergeCell ref="AV110:BB110"/>
    <mergeCell ref="BC110:BE110"/>
    <mergeCell ref="BF110:BK110"/>
    <mergeCell ref="BL110:BN110"/>
    <mergeCell ref="BO110:BU110"/>
    <mergeCell ref="A111:C112"/>
    <mergeCell ref="D111:S111"/>
    <mergeCell ref="T111:AA112"/>
    <mergeCell ref="AB111:AI111"/>
    <mergeCell ref="AJ111:AM112"/>
    <mergeCell ref="AN111:BG111"/>
    <mergeCell ref="BH111:BU112"/>
    <mergeCell ref="D112:K112"/>
    <mergeCell ref="L112:S112"/>
    <mergeCell ref="AB112:AE112"/>
    <mergeCell ref="AF112:AI112"/>
    <mergeCell ref="AN112:AS112"/>
    <mergeCell ref="AT112:AW112"/>
    <mergeCell ref="AX112:BC112"/>
    <mergeCell ref="BD112:BG112"/>
    <mergeCell ref="A113:C113"/>
    <mergeCell ref="D113:K113"/>
    <mergeCell ref="L113:S113"/>
    <mergeCell ref="T113:AA113"/>
    <mergeCell ref="AB113:AE113"/>
    <mergeCell ref="AF113:AI113"/>
    <mergeCell ref="AJ113:AM113"/>
    <mergeCell ref="AN113:AS113"/>
    <mergeCell ref="AT113:AW113"/>
    <mergeCell ref="AX113:BC113"/>
    <mergeCell ref="BD113:BG113"/>
    <mergeCell ref="BH113:BU113"/>
    <mergeCell ref="A114:C114"/>
    <mergeCell ref="D114:K114"/>
    <mergeCell ref="L114:S114"/>
    <mergeCell ref="T114:AA114"/>
    <mergeCell ref="AB114:AE114"/>
    <mergeCell ref="AF114:AI114"/>
    <mergeCell ref="AJ114:AM114"/>
    <mergeCell ref="AN114:AS114"/>
    <mergeCell ref="AT114:AW114"/>
    <mergeCell ref="AX114:BC114"/>
    <mergeCell ref="BD114:BG114"/>
    <mergeCell ref="BH114:BU114"/>
    <mergeCell ref="A115:C115"/>
    <mergeCell ref="D115:K115"/>
    <mergeCell ref="L115:S115"/>
    <mergeCell ref="T115:AA115"/>
    <mergeCell ref="AB115:AE115"/>
    <mergeCell ref="AF115:AI115"/>
    <mergeCell ref="AJ115:AM115"/>
    <mergeCell ref="AN115:AS115"/>
    <mergeCell ref="AT115:AW115"/>
    <mergeCell ref="AX115:BC115"/>
    <mergeCell ref="BD115:BG115"/>
    <mergeCell ref="BH115:BU115"/>
    <mergeCell ref="A116:C116"/>
    <mergeCell ref="D116:K116"/>
    <mergeCell ref="L116:S116"/>
    <mergeCell ref="T116:AA116"/>
    <mergeCell ref="AB116:AE116"/>
    <mergeCell ref="AF116:AI116"/>
    <mergeCell ref="AJ116:AM116"/>
    <mergeCell ref="AN116:AS116"/>
    <mergeCell ref="AT116:AW116"/>
    <mergeCell ref="AX116:BC116"/>
    <mergeCell ref="BD116:BG116"/>
    <mergeCell ref="BH116:BU116"/>
    <mergeCell ref="A117:C117"/>
    <mergeCell ref="D117:K117"/>
    <mergeCell ref="L117:S117"/>
    <mergeCell ref="T117:AA117"/>
    <mergeCell ref="AB117:AE117"/>
    <mergeCell ref="AF117:AI117"/>
    <mergeCell ref="AJ117:AM117"/>
    <mergeCell ref="AN117:AS117"/>
    <mergeCell ref="AT117:AW117"/>
    <mergeCell ref="AX117:BC117"/>
    <mergeCell ref="BD117:BG117"/>
    <mergeCell ref="BH117:BU117"/>
    <mergeCell ref="A118:C118"/>
    <mergeCell ref="D118:K118"/>
    <mergeCell ref="L118:S118"/>
    <mergeCell ref="T118:AA118"/>
    <mergeCell ref="AB118:AE118"/>
    <mergeCell ref="AF118:AI118"/>
    <mergeCell ref="AJ118:AM118"/>
    <mergeCell ref="AN118:AS118"/>
    <mergeCell ref="AT118:AW118"/>
    <mergeCell ref="AX118:BC118"/>
    <mergeCell ref="BD118:BG118"/>
    <mergeCell ref="BH118:BU118"/>
    <mergeCell ref="A119:C119"/>
    <mergeCell ref="D119:K119"/>
    <mergeCell ref="L119:S119"/>
    <mergeCell ref="T119:AA119"/>
    <mergeCell ref="AB119:AE119"/>
    <mergeCell ref="AF119:AI119"/>
    <mergeCell ref="AJ119:AM119"/>
    <mergeCell ref="AN119:AS119"/>
    <mergeCell ref="AT119:AW119"/>
    <mergeCell ref="AX119:BC119"/>
    <mergeCell ref="BD119:BG119"/>
    <mergeCell ref="BH119:BU119"/>
    <mergeCell ref="A120:C120"/>
    <mergeCell ref="D120:K120"/>
    <mergeCell ref="L120:S120"/>
    <mergeCell ref="T120:AA120"/>
    <mergeCell ref="AB120:AE120"/>
    <mergeCell ref="AF120:AI120"/>
    <mergeCell ref="AJ120:AM120"/>
    <mergeCell ref="AN120:AS120"/>
    <mergeCell ref="AT120:AW120"/>
    <mergeCell ref="AX120:BC120"/>
    <mergeCell ref="BD120:BG120"/>
    <mergeCell ref="BH120:BU120"/>
    <mergeCell ref="A121:C121"/>
    <mergeCell ref="D121:K121"/>
    <mergeCell ref="L121:S121"/>
    <mergeCell ref="T121:AA121"/>
    <mergeCell ref="AB121:AE121"/>
    <mergeCell ref="AF121:AI121"/>
    <mergeCell ref="AJ121:AM121"/>
    <mergeCell ref="AN121:AS121"/>
    <mergeCell ref="AT121:AW121"/>
    <mergeCell ref="AX121:BC121"/>
    <mergeCell ref="BD121:BG121"/>
    <mergeCell ref="BH121:BU121"/>
    <mergeCell ref="A122:C122"/>
    <mergeCell ref="D122:K122"/>
    <mergeCell ref="L122:S122"/>
    <mergeCell ref="T122:AA122"/>
    <mergeCell ref="AB122:AE122"/>
    <mergeCell ref="AF122:AI122"/>
    <mergeCell ref="AJ122:AM122"/>
    <mergeCell ref="AN122:AS122"/>
    <mergeCell ref="AT122:AW122"/>
    <mergeCell ref="AX122:BC122"/>
    <mergeCell ref="BD122:BG122"/>
    <mergeCell ref="BH122:BU122"/>
    <mergeCell ref="A123:C123"/>
    <mergeCell ref="D123:K123"/>
    <mergeCell ref="L123:S123"/>
    <mergeCell ref="T123:AA123"/>
    <mergeCell ref="AB123:AE123"/>
    <mergeCell ref="AF123:AI123"/>
    <mergeCell ref="AJ123:AM123"/>
    <mergeCell ref="AN123:AS123"/>
    <mergeCell ref="AT123:AW123"/>
    <mergeCell ref="AX123:BC123"/>
    <mergeCell ref="BD123:BG123"/>
    <mergeCell ref="BH123:BU123"/>
    <mergeCell ref="A124:C124"/>
    <mergeCell ref="D124:K124"/>
    <mergeCell ref="L124:S124"/>
    <mergeCell ref="T124:AA124"/>
    <mergeCell ref="AB124:AE124"/>
    <mergeCell ref="AF124:AI124"/>
    <mergeCell ref="AJ124:AM124"/>
    <mergeCell ref="AN124:AS124"/>
    <mergeCell ref="AT124:AW124"/>
    <mergeCell ref="AX124:BC124"/>
    <mergeCell ref="BD124:BG124"/>
    <mergeCell ref="BH124:BU124"/>
    <mergeCell ref="A125:C125"/>
    <mergeCell ref="D125:K125"/>
    <mergeCell ref="L125:S125"/>
    <mergeCell ref="T125:AA125"/>
    <mergeCell ref="AB125:AE125"/>
    <mergeCell ref="AF125:AI125"/>
    <mergeCell ref="AJ125:AM125"/>
    <mergeCell ref="AN125:AS125"/>
    <mergeCell ref="AT125:AW125"/>
    <mergeCell ref="AX125:BC125"/>
    <mergeCell ref="BD125:BG125"/>
    <mergeCell ref="BH125:BU125"/>
    <mergeCell ref="A126:C126"/>
    <mergeCell ref="D126:K126"/>
    <mergeCell ref="L126:S126"/>
    <mergeCell ref="T126:AA126"/>
    <mergeCell ref="AB126:AE126"/>
    <mergeCell ref="AF126:AI126"/>
    <mergeCell ref="AJ126:AM126"/>
    <mergeCell ref="AN126:AS126"/>
    <mergeCell ref="AT126:AW126"/>
    <mergeCell ref="AX126:BC126"/>
    <mergeCell ref="BD126:BG126"/>
    <mergeCell ref="BH126:BU126"/>
    <mergeCell ref="A127:C127"/>
    <mergeCell ref="D127:K127"/>
    <mergeCell ref="L127:S127"/>
    <mergeCell ref="T127:AA127"/>
    <mergeCell ref="AB127:AE127"/>
    <mergeCell ref="AF127:AI127"/>
    <mergeCell ref="AJ127:AM127"/>
    <mergeCell ref="AN127:AS127"/>
    <mergeCell ref="AT127:AW127"/>
    <mergeCell ref="AX127:BC127"/>
    <mergeCell ref="BD127:BG127"/>
    <mergeCell ref="BH127:BU127"/>
    <mergeCell ref="A128:C128"/>
    <mergeCell ref="D128:K128"/>
    <mergeCell ref="L128:S128"/>
    <mergeCell ref="T128:AA128"/>
    <mergeCell ref="AB128:AE128"/>
    <mergeCell ref="AF128:AI128"/>
    <mergeCell ref="AJ128:AM128"/>
    <mergeCell ref="AN128:AS128"/>
    <mergeCell ref="AT128:AW128"/>
    <mergeCell ref="AX128:BC128"/>
    <mergeCell ref="BD128:BG128"/>
    <mergeCell ref="BH128:BU128"/>
    <mergeCell ref="A129:C129"/>
    <mergeCell ref="D129:K129"/>
    <mergeCell ref="L129:S129"/>
    <mergeCell ref="T129:AA129"/>
    <mergeCell ref="AB129:AE129"/>
    <mergeCell ref="AF129:AI129"/>
    <mergeCell ref="AJ129:AM129"/>
    <mergeCell ref="AN129:AS129"/>
    <mergeCell ref="AT129:AW129"/>
    <mergeCell ref="AX129:BC129"/>
    <mergeCell ref="BD129:BG129"/>
    <mergeCell ref="BH129:BU129"/>
    <mergeCell ref="A130:C130"/>
    <mergeCell ref="D130:K130"/>
    <mergeCell ref="L130:S130"/>
    <mergeCell ref="T130:AA130"/>
    <mergeCell ref="AB130:AE130"/>
    <mergeCell ref="AF130:AI130"/>
    <mergeCell ref="AJ130:AM130"/>
    <mergeCell ref="AN130:AS130"/>
    <mergeCell ref="AT130:AW130"/>
    <mergeCell ref="AX130:BC130"/>
    <mergeCell ref="BD130:BG130"/>
    <mergeCell ref="BH130:BU130"/>
    <mergeCell ref="A131:C131"/>
    <mergeCell ref="D131:K131"/>
    <mergeCell ref="L131:S131"/>
    <mergeCell ref="T131:AA131"/>
    <mergeCell ref="AB131:AE131"/>
    <mergeCell ref="AF131:AI131"/>
    <mergeCell ref="AJ131:AM131"/>
    <mergeCell ref="AN131:AS131"/>
    <mergeCell ref="AT131:AW131"/>
    <mergeCell ref="AX131:BC131"/>
    <mergeCell ref="BD131:BG131"/>
    <mergeCell ref="BH131:BU131"/>
    <mergeCell ref="A132:C132"/>
    <mergeCell ref="D132:K132"/>
    <mergeCell ref="L132:S132"/>
    <mergeCell ref="T132:AA132"/>
    <mergeCell ref="AB132:AE132"/>
    <mergeCell ref="AF132:AI132"/>
    <mergeCell ref="AJ132:AM132"/>
    <mergeCell ref="AN132:AS132"/>
    <mergeCell ref="AT132:AW132"/>
    <mergeCell ref="AX132:BC132"/>
    <mergeCell ref="BD132:BG132"/>
    <mergeCell ref="BH132:BU132"/>
    <mergeCell ref="A133:C133"/>
    <mergeCell ref="D133:K133"/>
    <mergeCell ref="L133:S133"/>
    <mergeCell ref="T133:AA133"/>
    <mergeCell ref="AB133:AE133"/>
    <mergeCell ref="AF133:AI133"/>
    <mergeCell ref="AJ133:AM133"/>
    <mergeCell ref="AN133:AS133"/>
    <mergeCell ref="AT133:AW133"/>
    <mergeCell ref="AX133:BC133"/>
    <mergeCell ref="BD133:BG133"/>
    <mergeCell ref="BH133:BU133"/>
    <mergeCell ref="A134:C134"/>
    <mergeCell ref="D134:K134"/>
    <mergeCell ref="L134:S134"/>
    <mergeCell ref="T134:AA134"/>
    <mergeCell ref="AB134:AE134"/>
    <mergeCell ref="AF134:AI134"/>
    <mergeCell ref="AJ134:AM134"/>
    <mergeCell ref="AN134:AS134"/>
    <mergeCell ref="AT134:AW134"/>
    <mergeCell ref="AX134:BC134"/>
    <mergeCell ref="BD134:BG134"/>
    <mergeCell ref="BH134:BU134"/>
    <mergeCell ref="AN138:BU138"/>
    <mergeCell ref="A135:K135"/>
    <mergeCell ref="L135:AA135"/>
    <mergeCell ref="AB135:AI135"/>
    <mergeCell ref="AJ135:AW135"/>
    <mergeCell ref="AX135:BG135"/>
    <mergeCell ref="BH135:BU135"/>
    <mergeCell ref="O141:Q141"/>
    <mergeCell ref="R141:T141"/>
    <mergeCell ref="U141:W141"/>
    <mergeCell ref="A136:BU136"/>
    <mergeCell ref="A137:S137"/>
    <mergeCell ref="T137:AK137"/>
    <mergeCell ref="AL137:BU137"/>
    <mergeCell ref="A138:U138"/>
    <mergeCell ref="V138:AI138"/>
    <mergeCell ref="AJ138:AM138"/>
    <mergeCell ref="G143:AH144"/>
    <mergeCell ref="AI143:AL144"/>
    <mergeCell ref="AO143:AR144"/>
    <mergeCell ref="AS143:BN144"/>
    <mergeCell ref="BO143:BR144"/>
    <mergeCell ref="A139:BU139"/>
    <mergeCell ref="B141:E141"/>
    <mergeCell ref="F141:H141"/>
    <mergeCell ref="I141:K141"/>
    <mergeCell ref="L141:N141"/>
  </mergeCells>
  <dataValidations count="8">
    <dataValidation allowBlank="1" showInputMessage="1" showErrorMessage="1" imeMode="on" sqref="AS43:BN44 D133:S134 AS143:BN144 G143:AH144 D33:S34 G43:AH44"/>
    <dataValidation allowBlank="1" showInputMessage="1" showErrorMessage="1" imeMode="halfAlpha" sqref="A13:C32 BO109:BP109 A113:C132"/>
    <dataValidation allowBlank="1" showInputMessage="1" showErrorMessage="1" promptTitle="入力は" prompt="姓のみを入力してください" errorTitle="入力内容は" error="ひらがなでお願いします" imeMode="hiragana" sqref="T121:AA132"/>
    <dataValidation allowBlank="1" promptTitle="入力は" prompt="姓のみを入力してください" sqref="T33:AA34 T133:AA134"/>
    <dataValidation allowBlank="1" showInputMessage="1" showErrorMessage="1" imeMode="hiragana" sqref="AX107:BQ107 L13:L32 AX7:BQ7 L109:AF109 L7:AM7 X108:BU108 D13:D32 L107:AM107 D113:S132 T113:AA120 T13:T32"/>
    <dataValidation allowBlank="1" showInputMessage="1" showErrorMessage="1" imeMode="off" sqref="AJ13:AM32 BQ109:BU109 BJ109:BN109 BC109:BG109 AN109:AU109 AN110 A8 R141:T141 L141:N141 F141:H141 F41:H41 R41:T41 L41:N41 S108:W108 N108:Q108 AJ113:AM132"/>
    <dataValidation allowBlank="1" showInputMessage="1" showErrorMessage="1" imeMode="fullAlpha" sqref="AB12:AE34 AB112:AE134"/>
    <dataValidation type="list" allowBlank="1" showInputMessage="1" showErrorMessage="1" promptTitle="入力注意！！" prompt="１チームのみの出場は○を，複数出場の場合はアルファベットを選択してください。" sqref="AF113:AI132 AG31:AI32 AF13:AF32">
      <formula1>$BW$20:$BW$27</formula1>
    </dataValidation>
  </dataValidations>
  <hyperlinks>
    <hyperlink ref="BW31:BY32" location="印刷範囲２" display="2枚目の作成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沖縄県小学生バドミントン連盟</cp:lastModifiedBy>
  <cp:lastPrinted>2016-02-16T13:10:29Z</cp:lastPrinted>
  <dcterms:created xsi:type="dcterms:W3CDTF">1997-01-08T22:48:59Z</dcterms:created>
  <dcterms:modified xsi:type="dcterms:W3CDTF">2016-03-07T01:53:30Z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